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mc:AlternateContent xmlns:mc="http://schemas.openxmlformats.org/markup-compatibility/2006">
    <mc:Choice Requires="x15">
      <x15ac:absPath xmlns:x15ac="http://schemas.microsoft.com/office/spreadsheetml/2010/11/ac" url="\\10.10.1.8\高石市\土木部\上下水道課\05_総務係\01_下水道総務\植田\01_起案関係\R3\下水道\20220120公営企業に係る経営比較分析表（令和2年度決算）の作成について（依頼）\R4.2.8修正提出\"/>
    </mc:Choice>
  </mc:AlternateContent>
  <xr:revisionPtr revIDLastSave="0" documentId="13_ncr:1_{E4D77B3F-12E5-47AC-84A0-689E80CB0C88}" xr6:coauthVersionLast="36" xr6:coauthVersionMax="36" xr10:uidLastSave="{00000000-0000-0000-0000-000000000000}"/>
  <workbookProtection workbookAlgorithmName="SHA-512" workbookHashValue="+pdNbOwjsC6XcQrMARTN6+h5tXNE8A7zp91o6myAlby9AC8UO4r6uUY/Gle47mgeivdHtV6op1ybiDH+OpRFkQ==" workbookSaltValue="SBzQdYiHXG5YCAHhD6oHdQ==" workbookSpinCount="100000" lockStructure="1"/>
  <bookViews>
    <workbookView xWindow="0" yWindow="0" windowWidth="17760" windowHeight="6840" xr2:uid="{00000000-000D-0000-FFFF-FFFF00000000}"/>
  </bookViews>
  <sheets>
    <sheet name="法適用_下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AD8" i="4"/>
  <c r="W8" i="4"/>
  <c r="P8" i="4"/>
  <c r="B8" i="4"/>
  <c r="B6" i="4"/>
</calcChain>
</file>

<file path=xl/sharedStrings.xml><?xml version="1.0" encoding="utf-8"?>
<sst xmlns="http://schemas.openxmlformats.org/spreadsheetml/2006/main" count="320" uniqueCount="115">
  <si>
    <t>事業CD</t>
    <rPh sb="0" eb="2">
      <t>ジギョウ</t>
    </rPh>
    <phoneticPr fontId="1"/>
  </si>
  <si>
    <t>1⑤</t>
  </si>
  <si>
    <t>経営比較分析表（令和2年度決算）</t>
    <rPh sb="8" eb="10">
      <t>レイワ</t>
    </rPh>
    <rPh sb="11" eb="13">
      <t>ネンド</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</si>
  <si>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</si>
  <si>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</si>
  <si>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</si>
  <si>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</si>
  <si>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</si>
  <si>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</si>
  <si>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</si>
  <si>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</si>
  <si>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</si>
  <si>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</si>
  <si>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</si>
  <si>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</si>
  <si>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</si>
  <si>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</si>
  <si>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</si>
  <si>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</si>
  <si>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</si>
  <si>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</si>
  <si>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</si>
  <si>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</si>
  <si>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</si>
  <si>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</si>
  <si>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</si>
  <si>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</si>
  <si>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</si>
  <si>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</si>
  <si>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</si>
  <si>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</si>
  <si>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</si>
  <si>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</si>
  <si>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</si>
  <si>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</si>
  <si>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</si>
  <si>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</si>
  <si>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</si>
  <si>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</si>
  <si>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</si>
  <si>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</si>
  <si>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</si>
  <si>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令和2年度全国平均</t>
    <rPh sb="0" eb="2">
      <t>レイワ</t>
    </rPh>
    <rPh sb="3" eb="5">
      <t>ネンド</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</si>
  <si>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</si>
  <si>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</si>
  <si>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</si>
  <si>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</si>
  <si>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</si>
  <si>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</si>
  <si>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</si>
  <si>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</si>
  <si>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</si>
  <si>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</si>
  <si>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</si>
  <si>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</si>
  <si>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</si>
  <si>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</si>
  <si>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</si>
  <si>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</si>
  <si>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</si>
  <si>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</si>
  <si>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</si>
  <si>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</si>
  <si>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</si>
  <si>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</si>
  <si>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</si>
  <si>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</si>
  <si>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</si>
  <si>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</si>
  <si>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</si>
  <si>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</si>
  <si>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</si>
  <si>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</si>
  <si>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</si>
  <si>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</si>
  <si>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</si>
  <si>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</si>
  <si>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</si>
  <si>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</si>
  <si>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</si>
  <si>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</si>
  <si>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</si>
  <si>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</si>
  <si>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</si>
  <si>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</si>
  <si>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</si>
  <si>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</si>
  <si>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</si>
  <si>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</si>
  <si>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</si>
  <si>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</si>
  <si>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</si>
  <si>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</si>
  <si>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</si>
  <si>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</si>
  <si>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</si>
  <si>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大阪府　高石市</t>
  </si>
  <si>
    <t>法適用</t>
  </si>
  <si>
    <t>下水道事業</t>
  </si>
  <si>
    <t>公共下水道</t>
  </si>
  <si>
    <t>Bb1</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</si>
  <si>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</si>
  <si>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</si>
  <si>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</si>
  <si>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</si>
  <si>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</si>
  <si>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</si>
  <si>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</si>
  <si>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</si>
  <si>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</si>
  <si>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</si>
  <si>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</si>
  <si>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xml:space="preserve">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本負担金を地方債償還金とみなし算定すると①は133.35％、④は972.39％となる。
　また、本市は令和2年度より法適用（一部）となったため、⑤・⑥・⑧についてのみ過年度の比較を行う。
　①については100％以上となり、単年度黒字となった。
　②については、累積欠損金が生じていないため0％となっている。
　③は、令和2年度が企業債償還額のピークとなっており、平均よりも低い数値となっている。
　④については、類似団体とほぼ同等であるが、上記負担金を加味すると大きく上回っている。
　⑤については、過年度（法非適）においては概ね90%前後であったが、100%を達成できた。
　⑥については、昨年度より5円程度減少しているが、類似団体と比較すると高くなっている。
　⑦については、処理施設が無いため該当なし。
　⑧については、類似団体と比較すると低値だが、下水道工事による整備率の向上や、水洗便所改造費助成制度等で増加傾向にあり、昨年度より0.7ポイント上昇した。
</t>
    <rPh sb="104" eb="105">
      <t>ホン</t>
    </rPh>
    <rPh sb="105" eb="108">
      <t>フタンキン</t>
    </rPh>
    <rPh sb="109" eb="111">
      <t>チホウ</t>
    </rPh>
    <rPh sb="111" eb="112">
      <t>サイ</t>
    </rPh>
    <rPh sb="112" eb="114">
      <t>ショウカン</t>
    </rPh>
    <rPh sb="114" eb="115">
      <t>キン</t>
    </rPh>
    <rPh sb="152" eb="154">
      <t>ホンシ</t>
    </rPh>
    <rPh sb="194" eb="195">
      <t>オコナ</t>
    </rPh>
    <rPh sb="209" eb="211">
      <t>イジョウ</t>
    </rPh>
    <rPh sb="285" eb="287">
      <t>ヘイキン</t>
    </rPh>
    <rPh sb="290" eb="291">
      <t>ヒク</t>
    </rPh>
    <rPh sb="292" eb="294">
      <t>スウチ</t>
    </rPh>
    <rPh sb="310" eb="314">
      <t>ルイジダンタイ</t>
    </rPh>
    <rPh sb="317" eb="319">
      <t>ドウトウ</t>
    </rPh>
    <rPh sb="324" eb="329">
      <t>ジョウキフタンキン</t>
    </rPh>
    <rPh sb="330" eb="332">
      <t>カミ</t>
    </rPh>
    <rPh sb="335" eb="336">
      <t>オオ</t>
    </rPh>
    <rPh sb="338" eb="340">
      <t>ウワマワ</t>
    </rPh>
    <rPh sb="367" eb="368">
      <t>オオム</t>
    </rPh>
    <rPh sb="372" eb="374">
      <t>ゼンゴ</t>
    </rPh>
    <rPh sb="385" eb="387">
      <t>タッセイ</t>
    </rPh>
    <rPh sb="400" eb="403">
      <t>サクネンド</t>
    </rPh>
    <rPh sb="406" eb="407">
      <t>エン</t>
    </rPh>
    <rPh sb="407" eb="409">
      <t>テイド</t>
    </rPh>
    <rPh sb="409" eb="411">
      <t>ゲンショウ</t>
    </rPh>
    <rPh sb="417" eb="419">
      <t>ルイジ</t>
    </rPh>
    <rPh sb="419" eb="421">
      <t>ダンタイ</t>
    </rPh>
    <rPh sb="422" eb="424">
      <t>ヒカク</t>
    </rPh>
    <rPh sb="427" eb="428">
      <t>タカ</t>
    </rPh>
    <rPh sb="444" eb="446">
      <t>ショリ</t>
    </rPh>
    <rPh sb="446" eb="448">
      <t>シセツ</t>
    </rPh>
    <rPh sb="449" eb="450">
      <t>ナ</t>
    </rPh>
    <rPh sb="453" eb="455">
      <t>ガイトウ</t>
    </rPh>
    <rPh sb="509" eb="510">
      <t>トウ</t>
    </rPh>
    <rPh sb="519" eb="522">
      <t>サクネンド</t>
    </rPh>
    <rPh sb="531" eb="533">
      <t>ジョウショウ</t>
    </rPh>
    <phoneticPr fontId="1"/>
  </si>
  <si>
    <t>　本市が管理してきた区域については、平成2年より供用開始のため、現時点で管渠更新・老朽化対策は講じていない。一方、泉北環境整備施設組合から移管を受けた区域については昭和43年より供用開始しており、平成26年度に長寿命化計画を作成し、平成27・28年度に管渠の改築工事に取り組んだ。
　①については、全国平均、類似団体の平均値を上回っている。
　②については、現時点で法定耐用年数を経過した管渠はない。
　③は、上記のとおり平成28年度に管渠更新工事が完了したため、令和2年度は実施していない。</t>
    <rPh sb="1" eb="3">
      <t>ホンシ</t>
    </rPh>
    <rPh sb="4" eb="6">
      <t>カンリ</t>
    </rPh>
    <rPh sb="10" eb="12">
      <t>クイキ</t>
    </rPh>
    <rPh sb="18" eb="20">
      <t>ヘイセイ</t>
    </rPh>
    <rPh sb="21" eb="22">
      <t>ネン</t>
    </rPh>
    <rPh sb="24" eb="26">
      <t>キョウヨウ</t>
    </rPh>
    <rPh sb="26" eb="28">
      <t>カイシ</t>
    </rPh>
    <rPh sb="32" eb="35">
      <t>ゲンジテン</t>
    </rPh>
    <rPh sb="36" eb="38">
      <t>カンキョ</t>
    </rPh>
    <rPh sb="38" eb="40">
      <t>コウシン</t>
    </rPh>
    <rPh sb="41" eb="44">
      <t>ロウキュウカ</t>
    </rPh>
    <rPh sb="44" eb="46">
      <t>タイサク</t>
    </rPh>
    <rPh sb="47" eb="48">
      <t>コウ</t>
    </rPh>
    <rPh sb="54" eb="56">
      <t>イッポウ</t>
    </rPh>
    <rPh sb="57" eb="63">
      <t>センボクカンキョウセイビ</t>
    </rPh>
    <rPh sb="134" eb="135">
      <t>ト</t>
    </rPh>
    <rPh sb="136" eb="137">
      <t>ク</t>
    </rPh>
    <rPh sb="149" eb="151">
      <t>ゼンコク</t>
    </rPh>
    <rPh sb="151" eb="153">
      <t>ヘイキン</t>
    </rPh>
    <rPh sb="154" eb="156">
      <t>ルイジ</t>
    </rPh>
    <rPh sb="156" eb="158">
      <t>ダンタイ</t>
    </rPh>
    <rPh sb="159" eb="162">
      <t>ヘイキンチ</t>
    </rPh>
    <rPh sb="163" eb="165">
      <t>ウワマワ</t>
    </rPh>
    <rPh sb="183" eb="185">
      <t>ホウテイ</t>
    </rPh>
    <rPh sb="185" eb="187">
      <t>タイヨウ</t>
    </rPh>
    <rPh sb="187" eb="189">
      <t>ネンスウ</t>
    </rPh>
    <rPh sb="190" eb="192">
      <t>ケイカ</t>
    </rPh>
    <rPh sb="194" eb="195">
      <t>カン</t>
    </rPh>
    <rPh sb="195" eb="196">
      <t>キョ</t>
    </rPh>
    <rPh sb="205" eb="207">
      <t>ジョウキ</t>
    </rPh>
    <rPh sb="211" eb="213">
      <t>ヘイセイ</t>
    </rPh>
    <rPh sb="215" eb="216">
      <t>ネン</t>
    </rPh>
    <rPh sb="216" eb="217">
      <t>ド</t>
    </rPh>
    <rPh sb="218" eb="220">
      <t>カンキョ</t>
    </rPh>
    <rPh sb="220" eb="222">
      <t>コウシン</t>
    </rPh>
    <rPh sb="222" eb="224">
      <t>コウジ</t>
    </rPh>
    <rPh sb="225" eb="227">
      <t>カンリョウ</t>
    </rPh>
    <rPh sb="232" eb="234">
      <t>レイワ</t>
    </rPh>
    <rPh sb="235" eb="237">
      <t>ネンド</t>
    </rPh>
    <rPh sb="238" eb="240">
      <t>ジッシ</t>
    </rPh>
    <phoneticPr fontId="1"/>
  </si>
  <si>
    <t>　安定的で持続可能な経営を進めていくため、令和2年4月より地方公営企業法の一部を適用した。また令和2年度末には経営戦略を策定した。経営戦略での方針に基づき、今後より効率的な経営に努めていく。
　ポンプ場施設や管渠等の下水道施設の老朽化対策については、令和元年度にストックマネジメント計画を策定しており、令和3年度より本計画に基づき管渠更新工事を実施していく予定である。</t>
    <rPh sb="1" eb="4">
      <t>アンテイテキ</t>
    </rPh>
    <rPh sb="5" eb="7">
      <t>ジゾク</t>
    </rPh>
    <rPh sb="7" eb="9">
      <t>カノウ</t>
    </rPh>
    <rPh sb="10" eb="12">
      <t>ケイエイ</t>
    </rPh>
    <rPh sb="13" eb="14">
      <t>スス</t>
    </rPh>
    <rPh sb="21" eb="23">
      <t>レイワ</t>
    </rPh>
    <rPh sb="24" eb="25">
      <t>ネン</t>
    </rPh>
    <rPh sb="26" eb="27">
      <t>ガツ</t>
    </rPh>
    <rPh sb="29" eb="36">
      <t>チホウコウエイキギョウホウ</t>
    </rPh>
    <rPh sb="37" eb="39">
      <t>イチブ</t>
    </rPh>
    <rPh sb="40" eb="42">
      <t>テキヨウ</t>
    </rPh>
    <rPh sb="47" eb="49">
      <t>レイワ</t>
    </rPh>
    <rPh sb="50" eb="52">
      <t>ネンド</t>
    </rPh>
    <rPh sb="52" eb="53">
      <t>マツ</t>
    </rPh>
    <rPh sb="55" eb="59">
      <t>ケイエイセンリャク</t>
    </rPh>
    <rPh sb="60" eb="62">
      <t>サクテイ</t>
    </rPh>
    <rPh sb="65" eb="67">
      <t>ケイエイ</t>
    </rPh>
    <rPh sb="67" eb="69">
      <t>センリャク</t>
    </rPh>
    <rPh sb="71" eb="73">
      <t>ホウシン</t>
    </rPh>
    <rPh sb="74" eb="75">
      <t>モト</t>
    </rPh>
    <rPh sb="78" eb="80">
      <t>コンゴ</t>
    </rPh>
    <rPh sb="82" eb="85">
      <t>コウリツテキ</t>
    </rPh>
    <rPh sb="86" eb="88">
      <t>ケイエイ</t>
    </rPh>
    <rPh sb="89" eb="90">
      <t>ツト</t>
    </rPh>
    <rPh sb="100" eb="101">
      <t>ジョウ</t>
    </rPh>
    <rPh sb="101" eb="103">
      <t>シセツ</t>
    </rPh>
    <rPh sb="104" eb="106">
      <t>カンキョ</t>
    </rPh>
    <rPh sb="106" eb="107">
      <t>トウ</t>
    </rPh>
    <rPh sb="108" eb="111">
      <t>ゲスイドウ</t>
    </rPh>
    <rPh sb="111" eb="113">
      <t>シセツ</t>
    </rPh>
    <rPh sb="114" eb="117">
      <t>ロウキュウカ</t>
    </rPh>
    <rPh sb="117" eb="119">
      <t>タイサク</t>
    </rPh>
    <rPh sb="125" eb="127">
      <t>レイワ</t>
    </rPh>
    <rPh sb="127" eb="129">
      <t>ガンネン</t>
    </rPh>
    <rPh sb="129" eb="130">
      <t>ド</t>
    </rPh>
    <rPh sb="141" eb="143">
      <t>ケイカク</t>
    </rPh>
    <rPh sb="144" eb="146">
      <t>サクテイ</t>
    </rPh>
    <rPh sb="151" eb="153">
      <t>レイワ</t>
    </rPh>
    <rPh sb="154" eb="155">
      <t>ネン</t>
    </rPh>
    <rPh sb="155" eb="156">
      <t>ド</t>
    </rPh>
    <rPh sb="158" eb="159">
      <t>ホン</t>
    </rPh>
    <rPh sb="159" eb="161">
      <t>ケイカク</t>
    </rPh>
    <rPh sb="162" eb="163">
      <t>モト</t>
    </rPh>
    <rPh sb="167" eb="169">
      <t>コウシン</t>
    </rPh>
    <rPh sb="169" eb="171">
      <t>コウジ</t>
    </rPh>
    <rPh sb="172" eb="174">
      <t>ジッシシ</t>
    </rPh>
    <rPh sb="174" eb="180">
      <t>テイクヨテイ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</si>
</sst>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677-47C2-A98F-A79E38FBFC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A677-47C2-A98F-A79E38FBFC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01-45CD-80FF-ACC5CDB0D3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80.11</c:v>
                </c:pt>
              </c:numCache>
            </c:numRef>
          </c:val>
          <c:smooth val="0"/>
          <c:extLst>
            <c:ext xmlns:c16="http://schemas.microsoft.com/office/drawing/2014/chart" uri="{C3380CC4-5D6E-409C-BE32-E72D297353CC}">
              <c16:uniqueId val="{00000001-5501-45CD-80FF-ACC5CDB0D3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94.77</c:v>
                </c:pt>
              </c:numCache>
            </c:numRef>
          </c:val>
          <c:extLst>
            <c:ext xmlns:c16="http://schemas.microsoft.com/office/drawing/2014/chart" uri="{C3380CC4-5D6E-409C-BE32-E72D297353CC}">
              <c16:uniqueId val="{00000000-D53B-42F2-A036-5ABA386911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95.96</c:v>
                </c:pt>
              </c:numCache>
            </c:numRef>
          </c:val>
          <c:smooth val="0"/>
          <c:extLst>
            <c:ext xmlns:c16="http://schemas.microsoft.com/office/drawing/2014/chart" uri="{C3380CC4-5D6E-409C-BE32-E72D297353CC}">
              <c16:uniqueId val="{00000001-D53B-42F2-A036-5ABA386911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114.47</c:v>
                </c:pt>
              </c:numCache>
            </c:numRef>
          </c:val>
          <c:extLst>
            <c:ext xmlns:c16="http://schemas.microsoft.com/office/drawing/2014/chart" uri="{C3380CC4-5D6E-409C-BE32-E72D297353CC}">
              <c16:uniqueId val="{00000000-D5D0-40C5-9BA6-33BC6817FE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107.87</c:v>
                </c:pt>
              </c:numCache>
            </c:numRef>
          </c:val>
          <c:smooth val="0"/>
          <c:extLst>
            <c:ext xmlns:c16="http://schemas.microsoft.com/office/drawing/2014/chart" uri="{C3380CC4-5D6E-409C-BE32-E72D297353CC}">
              <c16:uniqueId val="{00000001-D5D0-40C5-9BA6-33BC6817FE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49.61</c:v>
                </c:pt>
              </c:numCache>
            </c:numRef>
          </c:val>
          <c:extLst>
            <c:ext xmlns:c16="http://schemas.microsoft.com/office/drawing/2014/chart" uri="{C3380CC4-5D6E-409C-BE32-E72D297353CC}">
              <c16:uniqueId val="{00000000-B6F8-4683-BBE6-E02CCE5354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20.23</c:v>
                </c:pt>
              </c:numCache>
            </c:numRef>
          </c:val>
          <c:smooth val="0"/>
          <c:extLst>
            <c:ext xmlns:c16="http://schemas.microsoft.com/office/drawing/2014/chart" uri="{C3380CC4-5D6E-409C-BE32-E72D297353CC}">
              <c16:uniqueId val="{00000001-B6F8-4683-BBE6-E02CCE5354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D3-4327-88B4-CCCFD6CAE0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1.63</c:v>
                </c:pt>
              </c:numCache>
            </c:numRef>
          </c:val>
          <c:smooth val="0"/>
          <c:extLst>
            <c:ext xmlns:c16="http://schemas.microsoft.com/office/drawing/2014/chart" uri="{C3380CC4-5D6E-409C-BE32-E72D297353CC}">
              <c16:uniqueId val="{00000001-39D3-4327-88B4-CCCFD6CAE0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570-48BD-9CAC-3D5C96F225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11.59</c:v>
                </c:pt>
              </c:numCache>
            </c:numRef>
          </c:val>
          <c:smooth val="0"/>
          <c:extLst>
            <c:ext xmlns:c16="http://schemas.microsoft.com/office/drawing/2014/chart" uri="{C3380CC4-5D6E-409C-BE32-E72D297353CC}">
              <c16:uniqueId val="{00000001-C570-48BD-9CAC-3D5C96F225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31.94</c:v>
                </c:pt>
              </c:numCache>
            </c:numRef>
          </c:val>
          <c:extLst>
            <c:ext xmlns:c16="http://schemas.microsoft.com/office/drawing/2014/chart" uri="{C3380CC4-5D6E-409C-BE32-E72D297353CC}">
              <c16:uniqueId val="{00000000-CAE3-4DA4-B598-432BA52720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37.200000000000003</c:v>
                </c:pt>
              </c:numCache>
            </c:numRef>
          </c:val>
          <c:smooth val="0"/>
          <c:extLst>
            <c:ext xmlns:c16="http://schemas.microsoft.com/office/drawing/2014/chart" uri="{C3380CC4-5D6E-409C-BE32-E72D297353CC}">
              <c16:uniqueId val="{00000001-CAE3-4DA4-B598-432BA52720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862.69</c:v>
                </c:pt>
              </c:numCache>
            </c:numRef>
          </c:val>
          <c:extLst>
            <c:ext xmlns:c16="http://schemas.microsoft.com/office/drawing/2014/chart" uri="{C3380CC4-5D6E-409C-BE32-E72D297353CC}">
              <c16:uniqueId val="{00000000-D9CD-4F2B-8B28-89E5FB26C3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843.72</c:v>
                </c:pt>
              </c:numCache>
            </c:numRef>
          </c:val>
          <c:smooth val="0"/>
          <c:extLst>
            <c:ext xmlns:c16="http://schemas.microsoft.com/office/drawing/2014/chart" uri="{C3380CC4-5D6E-409C-BE32-E72D297353CC}">
              <c16:uniqueId val="{00000001-D9CD-4F2B-8B28-89E5FB26C3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101.65</c:v>
                </c:pt>
              </c:numCache>
            </c:numRef>
          </c:val>
          <c:extLst>
            <c:ext xmlns:c16="http://schemas.microsoft.com/office/drawing/2014/chart" uri="{C3380CC4-5D6E-409C-BE32-E72D297353CC}">
              <c16:uniqueId val="{00000000-35DF-4F8B-AE43-594A0A65DD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94.81</c:v>
                </c:pt>
              </c:numCache>
            </c:numRef>
          </c:val>
          <c:smooth val="0"/>
          <c:extLst>
            <c:ext xmlns:c16="http://schemas.microsoft.com/office/drawing/2014/chart" uri="{C3380CC4-5D6E-409C-BE32-E72D297353CC}">
              <c16:uniqueId val="{00000001-35DF-4F8B-AE43-594A0A65DD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146.07</c:v>
                </c:pt>
              </c:numCache>
            </c:numRef>
          </c:val>
          <c:extLst>
            <c:ext xmlns:c16="http://schemas.microsoft.com/office/drawing/2014/chart" uri="{C3380CC4-5D6E-409C-BE32-E72D297353CC}">
              <c16:uniqueId val="{00000000-4D86-4D54-80E2-51143CA2A0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129.9</c:v>
                </c:pt>
              </c:numCache>
            </c:numRef>
          </c:val>
          <c:smooth val="0"/>
          <c:extLst>
            <c:ext xmlns:c16="http://schemas.microsoft.com/office/drawing/2014/chart" uri="{C3380CC4-5D6E-409C-BE32-E72D297353CC}">
              <c16:uniqueId val="{00000001-4D86-4D54-80E2-51143CA2A0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2" workbookViewId="0">
      <selection activeCell="BI72" sqref="BI7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高石市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4</v>
      </c>
      <c r="C7" s="44"/>
      <c r="D7" s="44"/>
      <c r="E7" s="44"/>
      <c r="F7" s="44"/>
      <c r="G7" s="44"/>
      <c r="H7" s="44"/>
      <c r="I7" s="44" t="s">
        <v>7</v>
      </c>
      <c r="J7" s="44"/>
      <c r="K7" s="44"/>
      <c r="L7" s="44"/>
      <c r="M7" s="44"/>
      <c r="N7" s="44"/>
      <c r="O7" s="44"/>
      <c r="P7" s="44" t="s">
        <v>3</v>
      </c>
      <c r="Q7" s="44"/>
      <c r="R7" s="44"/>
      <c r="S7" s="44"/>
      <c r="T7" s="44"/>
      <c r="U7" s="44"/>
      <c r="V7" s="44"/>
      <c r="W7" s="44" t="s">
        <v>6</v>
      </c>
      <c r="X7" s="44"/>
      <c r="Y7" s="44"/>
      <c r="Z7" s="44"/>
      <c r="AA7" s="44"/>
      <c r="AB7" s="44"/>
      <c r="AC7" s="44"/>
      <c r="AD7" s="44" t="s">
        <v>14</v>
      </c>
      <c r="AE7" s="44"/>
      <c r="AF7" s="44"/>
      <c r="AG7" s="44"/>
      <c r="AH7" s="44"/>
      <c r="AI7" s="44"/>
      <c r="AJ7" s="44"/>
      <c r="AK7" s="3"/>
      <c r="AL7" s="44" t="s">
        <v>15</v>
      </c>
      <c r="AM7" s="44"/>
      <c r="AN7" s="44"/>
      <c r="AO7" s="44"/>
      <c r="AP7" s="44"/>
      <c r="AQ7" s="44"/>
      <c r="AR7" s="44"/>
      <c r="AS7" s="44"/>
      <c r="AT7" s="44" t="s">
        <v>12</v>
      </c>
      <c r="AU7" s="44"/>
      <c r="AV7" s="44"/>
      <c r="AW7" s="44"/>
      <c r="AX7" s="44"/>
      <c r="AY7" s="44"/>
      <c r="AZ7" s="44"/>
      <c r="BA7" s="44"/>
      <c r="BB7" s="44" t="s">
        <v>9</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Bb1</v>
      </c>
      <c r="X8" s="45"/>
      <c r="Y8" s="45"/>
      <c r="Z8" s="45"/>
      <c r="AA8" s="45"/>
      <c r="AB8" s="45"/>
      <c r="AC8" s="45"/>
      <c r="AD8" s="46" t="str">
        <f>データ!$M$6</f>
        <v>非設置</v>
      </c>
      <c r="AE8" s="46"/>
      <c r="AF8" s="46"/>
      <c r="AG8" s="46"/>
      <c r="AH8" s="46"/>
      <c r="AI8" s="46"/>
      <c r="AJ8" s="46"/>
      <c r="AK8" s="3"/>
      <c r="AL8" s="47">
        <f>データ!S6</f>
        <v>57540</v>
      </c>
      <c r="AM8" s="47"/>
      <c r="AN8" s="47"/>
      <c r="AO8" s="47"/>
      <c r="AP8" s="47"/>
      <c r="AQ8" s="47"/>
      <c r="AR8" s="47"/>
      <c r="AS8" s="47"/>
      <c r="AT8" s="48">
        <f>データ!T6</f>
        <v>11.3</v>
      </c>
      <c r="AU8" s="48"/>
      <c r="AV8" s="48"/>
      <c r="AW8" s="48"/>
      <c r="AX8" s="48"/>
      <c r="AY8" s="48"/>
      <c r="AZ8" s="48"/>
      <c r="BA8" s="48"/>
      <c r="BB8" s="48">
        <f>データ!U6</f>
        <v>5092.04</v>
      </c>
      <c r="BC8" s="48"/>
      <c r="BD8" s="48"/>
      <c r="BE8" s="48"/>
      <c r="BF8" s="48"/>
      <c r="BG8" s="48"/>
      <c r="BH8" s="48"/>
      <c r="BI8" s="48"/>
      <c r="BJ8" s="3"/>
      <c r="BK8" s="3"/>
      <c r="BL8" s="50" t="s">
        <v>20</v>
      </c>
      <c r="BM8" s="51"/>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26</v>
      </c>
      <c r="Q9" s="44"/>
      <c r="R9" s="44"/>
      <c r="S9" s="44"/>
      <c r="T9" s="44"/>
      <c r="U9" s="44"/>
      <c r="V9" s="44"/>
      <c r="W9" s="44" t="s">
        <v>27</v>
      </c>
      <c r="X9" s="44"/>
      <c r="Y9" s="44"/>
      <c r="Z9" s="44"/>
      <c r="AA9" s="44"/>
      <c r="AB9" s="44"/>
      <c r="AC9" s="44"/>
      <c r="AD9" s="44" t="s">
        <v>28</v>
      </c>
      <c r="AE9" s="44"/>
      <c r="AF9" s="44"/>
      <c r="AG9" s="44"/>
      <c r="AH9" s="44"/>
      <c r="AI9" s="44"/>
      <c r="AJ9" s="44"/>
      <c r="AK9" s="3"/>
      <c r="AL9" s="44" t="s">
        <v>30</v>
      </c>
      <c r="AM9" s="44"/>
      <c r="AN9" s="44"/>
      <c r="AO9" s="44"/>
      <c r="AP9" s="44"/>
      <c r="AQ9" s="44"/>
      <c r="AR9" s="44"/>
      <c r="AS9" s="44"/>
      <c r="AT9" s="44" t="s">
        <v>36</v>
      </c>
      <c r="AU9" s="44"/>
      <c r="AV9" s="44"/>
      <c r="AW9" s="44"/>
      <c r="AX9" s="44"/>
      <c r="AY9" s="44"/>
      <c r="AZ9" s="44"/>
      <c r="BA9" s="44"/>
      <c r="BB9" s="44" t="s">
        <v>38</v>
      </c>
      <c r="BC9" s="44"/>
      <c r="BD9" s="44"/>
      <c r="BE9" s="44"/>
      <c r="BF9" s="44"/>
      <c r="BG9" s="44"/>
      <c r="BH9" s="44"/>
      <c r="BI9" s="44"/>
      <c r="BJ9" s="3"/>
      <c r="BK9" s="3"/>
      <c r="BL9" s="52" t="s">
        <v>41</v>
      </c>
      <c r="BM9" s="53"/>
      <c r="BN9" s="18" t="s">
        <v>11</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56.81</v>
      </c>
      <c r="J10" s="48"/>
      <c r="K10" s="48"/>
      <c r="L10" s="48"/>
      <c r="M10" s="48"/>
      <c r="N10" s="48"/>
      <c r="O10" s="48"/>
      <c r="P10" s="48">
        <f>データ!P6</f>
        <v>91.73</v>
      </c>
      <c r="Q10" s="48"/>
      <c r="R10" s="48"/>
      <c r="S10" s="48"/>
      <c r="T10" s="48"/>
      <c r="U10" s="48"/>
      <c r="V10" s="48"/>
      <c r="W10" s="48">
        <f>データ!Q6</f>
        <v>80.69</v>
      </c>
      <c r="X10" s="48"/>
      <c r="Y10" s="48"/>
      <c r="Z10" s="48"/>
      <c r="AA10" s="48"/>
      <c r="AB10" s="48"/>
      <c r="AC10" s="48"/>
      <c r="AD10" s="47">
        <f>データ!R6</f>
        <v>2755</v>
      </c>
      <c r="AE10" s="47"/>
      <c r="AF10" s="47"/>
      <c r="AG10" s="47"/>
      <c r="AH10" s="47"/>
      <c r="AI10" s="47"/>
      <c r="AJ10" s="47"/>
      <c r="AK10" s="2"/>
      <c r="AL10" s="47">
        <f>データ!V6</f>
        <v>52579</v>
      </c>
      <c r="AM10" s="47"/>
      <c r="AN10" s="47"/>
      <c r="AO10" s="47"/>
      <c r="AP10" s="47"/>
      <c r="AQ10" s="47"/>
      <c r="AR10" s="47"/>
      <c r="AS10" s="47"/>
      <c r="AT10" s="48">
        <f>データ!W6</f>
        <v>5.94</v>
      </c>
      <c r="AU10" s="48"/>
      <c r="AV10" s="48"/>
      <c r="AW10" s="48"/>
      <c r="AX10" s="48"/>
      <c r="AY10" s="48"/>
      <c r="AZ10" s="48"/>
      <c r="BA10" s="48"/>
      <c r="BB10" s="48">
        <f>データ!X6</f>
        <v>8851.68</v>
      </c>
      <c r="BC10" s="48"/>
      <c r="BD10" s="48"/>
      <c r="BE10" s="48"/>
      <c r="BF10" s="48"/>
      <c r="BG10" s="48"/>
      <c r="BH10" s="48"/>
      <c r="BI10" s="48"/>
      <c r="BJ10" s="2"/>
      <c r="BK10" s="2"/>
      <c r="BL10" s="66" t="s">
        <v>17</v>
      </c>
      <c r="BM10" s="67"/>
      <c r="BN10" s="19" t="s">
        <v>42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13</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44</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112</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1"/>
      <c r="BM44" s="72"/>
      <c r="BN44" s="72"/>
      <c r="BO44" s="72"/>
      <c r="BP44" s="72"/>
      <c r="BQ44" s="72"/>
      <c r="BR44" s="72"/>
      <c r="BS44" s="72"/>
      <c r="BT44" s="72"/>
      <c r="BU44" s="72"/>
      <c r="BV44" s="72"/>
      <c r="BW44" s="72"/>
      <c r="BX44" s="72"/>
      <c r="BY44" s="72"/>
      <c r="BZ44" s="7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33</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113</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46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47</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114</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19</v>
      </c>
    </row>
    <row r="84" spans="1:78" hidden="1" x14ac:dyDescent="0.15">
      <c r="B84" s="6" t="s">
        <v>5</v>
      </c>
      <c r="C84" s="6"/>
      <c r="D84" s="6"/>
      <c r="E84" s="6" t="s">
        <v>48</v>
      </c>
      <c r="F84" s="6" t="s">
        <v>32</v>
      </c>
      <c r="G84" s="6" t="s">
        <v>50</v>
      </c>
      <c r="H84" s="6" t="s">
        <v>51</v>
      </c>
      <c r="I84" s="6" t="s">
        <v>1</v>
      </c>
      <c r="J84" s="6" t="s">
        <v>29</v>
      </c>
      <c r="K84" s="6" t="s">
        <v>52</v>
      </c>
      <c r="L84" s="6" t="s">
        <v>53</v>
      </c>
      <c r="M84" s="6" t="s">
        <v>54</v>
      </c>
      <c r="N84" s="6" t="s">
        <v>49</v>
      </c>
      <c r="O84" s="6" t="s">
        <v>31</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lbS+Qwp4ier5nmrrx8TxHykznGwqXETmW9wJdeVD95NPwUu5WrCktHKfpguts+MtrTVkYn/Hs9vucmc2IqrHJQ==" saltValue="kGHQIjmSnCOXP3prFYvuZ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59</v>
      </c>
      <c r="B3" s="30" t="s">
        <v>60</v>
      </c>
      <c r="C3" s="30" t="s">
        <v>45</v>
      </c>
      <c r="D3" s="30" t="s">
        <v>23</v>
      </c>
      <c r="E3" s="30" t="s">
        <v>40</v>
      </c>
      <c r="F3" s="30" t="s">
        <v>0</v>
      </c>
      <c r="G3" s="30" t="s">
        <v>61</v>
      </c>
      <c r="H3" s="76" t="s">
        <v>10</v>
      </c>
      <c r="I3" s="77"/>
      <c r="J3" s="77"/>
      <c r="K3" s="77"/>
      <c r="L3" s="77"/>
      <c r="M3" s="77"/>
      <c r="N3" s="77"/>
      <c r="O3" s="77"/>
      <c r="P3" s="77"/>
      <c r="Q3" s="77"/>
      <c r="R3" s="77"/>
      <c r="S3" s="77"/>
      <c r="T3" s="77"/>
      <c r="U3" s="77"/>
      <c r="V3" s="77"/>
      <c r="W3" s="77"/>
      <c r="X3" s="78"/>
      <c r="Y3" s="82" t="s">
        <v>35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58</v>
      </c>
      <c r="B4" s="31"/>
      <c r="C4" s="31"/>
      <c r="D4" s="31"/>
      <c r="E4" s="31"/>
      <c r="F4" s="31"/>
      <c r="G4" s="31"/>
      <c r="H4" s="79"/>
      <c r="I4" s="80"/>
      <c r="J4" s="80"/>
      <c r="K4" s="80"/>
      <c r="L4" s="80"/>
      <c r="M4" s="80"/>
      <c r="N4" s="80"/>
      <c r="O4" s="80"/>
      <c r="P4" s="80"/>
      <c r="Q4" s="80"/>
      <c r="R4" s="80"/>
      <c r="S4" s="80"/>
      <c r="T4" s="80"/>
      <c r="U4" s="80"/>
      <c r="V4" s="80"/>
      <c r="W4" s="80"/>
      <c r="X4" s="81"/>
      <c r="Y4" s="83" t="s">
        <v>16</v>
      </c>
      <c r="Z4" s="83"/>
      <c r="AA4" s="83"/>
      <c r="AB4" s="83"/>
      <c r="AC4" s="83"/>
      <c r="AD4" s="83"/>
      <c r="AE4" s="83"/>
      <c r="AF4" s="83"/>
      <c r="AG4" s="83"/>
      <c r="AH4" s="83"/>
      <c r="AI4" s="83"/>
      <c r="AJ4" s="83" t="s">
        <v>39</v>
      </c>
      <c r="AK4" s="83"/>
      <c r="AL4" s="83"/>
      <c r="AM4" s="83"/>
      <c r="AN4" s="83"/>
      <c r="AO4" s="83"/>
      <c r="AP4" s="83"/>
      <c r="AQ4" s="83"/>
      <c r="AR4" s="83"/>
      <c r="AS4" s="83"/>
      <c r="AT4" s="83"/>
      <c r="AU4" s="83" t="s">
        <v>62</v>
      </c>
      <c r="AV4" s="83"/>
      <c r="AW4" s="83"/>
      <c r="AX4" s="83"/>
      <c r="AY4" s="83"/>
      <c r="AZ4" s="83"/>
      <c r="BA4" s="83"/>
      <c r="BB4" s="83"/>
      <c r="BC4" s="83"/>
      <c r="BD4" s="83"/>
      <c r="BE4" s="83"/>
      <c r="BF4" s="83" t="s">
        <v>63</v>
      </c>
      <c r="BG4" s="83"/>
      <c r="BH4" s="83"/>
      <c r="BI4" s="83"/>
      <c r="BJ4" s="83"/>
      <c r="BK4" s="83"/>
      <c r="BL4" s="83"/>
      <c r="BM4" s="83"/>
      <c r="BN4" s="83"/>
      <c r="BO4" s="83"/>
      <c r="BP4" s="83"/>
      <c r="BQ4" s="83" t="s">
        <v>56</v>
      </c>
      <c r="BR4" s="83"/>
      <c r="BS4" s="83"/>
      <c r="BT4" s="83"/>
      <c r="BU4" s="83"/>
      <c r="BV4" s="83"/>
      <c r="BW4" s="83"/>
      <c r="BX4" s="83"/>
      <c r="BY4" s="83"/>
      <c r="BZ4" s="83"/>
      <c r="CA4" s="83"/>
      <c r="CB4" s="83" t="s">
        <v>64</v>
      </c>
      <c r="CC4" s="83"/>
      <c r="CD4" s="83"/>
      <c r="CE4" s="83"/>
      <c r="CF4" s="83"/>
      <c r="CG4" s="83"/>
      <c r="CH4" s="83"/>
      <c r="CI4" s="83"/>
      <c r="CJ4" s="83"/>
      <c r="CK4" s="83"/>
      <c r="CL4" s="83"/>
      <c r="CM4" s="83" t="s">
        <v>65</v>
      </c>
      <c r="CN4" s="83"/>
      <c r="CO4" s="83"/>
      <c r="CP4" s="83"/>
      <c r="CQ4" s="83"/>
      <c r="CR4" s="83"/>
      <c r="CS4" s="83"/>
      <c r="CT4" s="83"/>
      <c r="CU4" s="83"/>
      <c r="CV4" s="83"/>
      <c r="CW4" s="83"/>
      <c r="CX4" s="83" t="s">
        <v>34</v>
      </c>
      <c r="CY4" s="83"/>
      <c r="CZ4" s="83"/>
      <c r="DA4" s="83"/>
      <c r="DB4" s="83"/>
      <c r="DC4" s="83"/>
      <c r="DD4" s="83"/>
      <c r="DE4" s="83"/>
      <c r="DF4" s="83"/>
      <c r="DG4" s="83"/>
      <c r="DH4" s="83"/>
      <c r="DI4" s="83" t="s">
        <v>43</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69</v>
      </c>
      <c r="I5" s="37" t="s">
        <v>70</v>
      </c>
      <c r="J5" s="37" t="s">
        <v>71</v>
      </c>
      <c r="K5" s="37" t="s">
        <v>72</v>
      </c>
      <c r="L5" s="37" t="s">
        <v>73</v>
      </c>
      <c r="M5" s="37" t="s">
        <v>14</v>
      </c>
      <c r="N5" s="37" t="s">
        <v>74</v>
      </c>
      <c r="O5" s="37" t="s">
        <v>75</v>
      </c>
      <c r="P5" s="37" t="s">
        <v>76</v>
      </c>
      <c r="Q5" s="37" t="s">
        <v>77</v>
      </c>
      <c r="R5" s="37" t="s">
        <v>78</v>
      </c>
      <c r="S5" s="37" t="s">
        <v>79</v>
      </c>
      <c r="T5" s="37" t="s">
        <v>80</v>
      </c>
      <c r="U5" s="37" t="s">
        <v>81</v>
      </c>
      <c r="V5" s="37" t="s">
        <v>82</v>
      </c>
      <c r="W5" s="37" t="s">
        <v>83</v>
      </c>
      <c r="X5" s="37" t="s">
        <v>84</v>
      </c>
      <c r="Y5" s="37" t="s">
        <v>37</v>
      </c>
      <c r="Z5" s="37" t="s">
        <v>85</v>
      </c>
      <c r="AA5" s="37" t="s">
        <v>86</v>
      </c>
      <c r="AB5" s="37" t="s">
        <v>87</v>
      </c>
      <c r="AC5" s="37" t="s">
        <v>88</v>
      </c>
      <c r="AD5" s="37" t="s">
        <v>89</v>
      </c>
      <c r="AE5" s="37" t="s">
        <v>90</v>
      </c>
      <c r="AF5" s="37" t="s">
        <v>91</v>
      </c>
      <c r="AG5" s="37" t="s">
        <v>92</v>
      </c>
      <c r="AH5" s="37" t="s">
        <v>93</v>
      </c>
      <c r="AI5" s="37" t="s">
        <v>5</v>
      </c>
      <c r="AJ5" s="37" t="s">
        <v>37</v>
      </c>
      <c r="AK5" s="37" t="s">
        <v>85</v>
      </c>
      <c r="AL5" s="37" t="s">
        <v>86</v>
      </c>
      <c r="AM5" s="37" t="s">
        <v>87</v>
      </c>
      <c r="AN5" s="37" t="s">
        <v>88</v>
      </c>
      <c r="AO5" s="37" t="s">
        <v>89</v>
      </c>
      <c r="AP5" s="37" t="s">
        <v>90</v>
      </c>
      <c r="AQ5" s="37" t="s">
        <v>91</v>
      </c>
      <c r="AR5" s="37" t="s">
        <v>92</v>
      </c>
      <c r="AS5" s="37" t="s">
        <v>93</v>
      </c>
      <c r="AT5" s="37" t="s">
        <v>94</v>
      </c>
      <c r="AU5" s="37" t="s">
        <v>37</v>
      </c>
      <c r="AV5" s="37" t="s">
        <v>85</v>
      </c>
      <c r="AW5" s="37" t="s">
        <v>86</v>
      </c>
      <c r="AX5" s="37" t="s">
        <v>87</v>
      </c>
      <c r="AY5" s="37" t="s">
        <v>88</v>
      </c>
      <c r="AZ5" s="37" t="s">
        <v>89</v>
      </c>
      <c r="BA5" s="37" t="s">
        <v>90</v>
      </c>
      <c r="BB5" s="37" t="s">
        <v>91</v>
      </c>
      <c r="BC5" s="37" t="s">
        <v>92</v>
      </c>
      <c r="BD5" s="37" t="s">
        <v>93</v>
      </c>
      <c r="BE5" s="37" t="s">
        <v>94</v>
      </c>
      <c r="BF5" s="37" t="s">
        <v>37</v>
      </c>
      <c r="BG5" s="37" t="s">
        <v>85</v>
      </c>
      <c r="BH5" s="37" t="s">
        <v>86</v>
      </c>
      <c r="BI5" s="37" t="s">
        <v>87</v>
      </c>
      <c r="BJ5" s="37" t="s">
        <v>88</v>
      </c>
      <c r="BK5" s="37" t="s">
        <v>89</v>
      </c>
      <c r="BL5" s="37" t="s">
        <v>90</v>
      </c>
      <c r="BM5" s="37" t="s">
        <v>91</v>
      </c>
      <c r="BN5" s="37" t="s">
        <v>92</v>
      </c>
      <c r="BO5" s="37" t="s">
        <v>93</v>
      </c>
      <c r="BP5" s="37" t="s">
        <v>94</v>
      </c>
      <c r="BQ5" s="37" t="s">
        <v>37</v>
      </c>
      <c r="BR5" s="37" t="s">
        <v>85</v>
      </c>
      <c r="BS5" s="37" t="s">
        <v>86</v>
      </c>
      <c r="BT5" s="37" t="s">
        <v>87</v>
      </c>
      <c r="BU5" s="37" t="s">
        <v>88</v>
      </c>
      <c r="BV5" s="37" t="s">
        <v>89</v>
      </c>
      <c r="BW5" s="37" t="s">
        <v>90</v>
      </c>
      <c r="BX5" s="37" t="s">
        <v>91</v>
      </c>
      <c r="BY5" s="37" t="s">
        <v>92</v>
      </c>
      <c r="BZ5" s="37" t="s">
        <v>93</v>
      </c>
      <c r="CA5" s="37" t="s">
        <v>94</v>
      </c>
      <c r="CB5" s="37" t="s">
        <v>37</v>
      </c>
      <c r="CC5" s="37" t="s">
        <v>85</v>
      </c>
      <c r="CD5" s="37" t="s">
        <v>86</v>
      </c>
      <c r="CE5" s="37" t="s">
        <v>87</v>
      </c>
      <c r="CF5" s="37" t="s">
        <v>88</v>
      </c>
      <c r="CG5" s="37" t="s">
        <v>89</v>
      </c>
      <c r="CH5" s="37" t="s">
        <v>90</v>
      </c>
      <c r="CI5" s="37" t="s">
        <v>91</v>
      </c>
      <c r="CJ5" s="37" t="s">
        <v>92</v>
      </c>
      <c r="CK5" s="37" t="s">
        <v>93</v>
      </c>
      <c r="CL5" s="37" t="s">
        <v>94</v>
      </c>
      <c r="CM5" s="37" t="s">
        <v>37</v>
      </c>
      <c r="CN5" s="37" t="s">
        <v>85</v>
      </c>
      <c r="CO5" s="37" t="s">
        <v>86</v>
      </c>
      <c r="CP5" s="37" t="s">
        <v>87</v>
      </c>
      <c r="CQ5" s="37" t="s">
        <v>88</v>
      </c>
      <c r="CR5" s="37" t="s">
        <v>89</v>
      </c>
      <c r="CS5" s="37" t="s">
        <v>90</v>
      </c>
      <c r="CT5" s="37" t="s">
        <v>91</v>
      </c>
      <c r="CU5" s="37" t="s">
        <v>92</v>
      </c>
      <c r="CV5" s="37" t="s">
        <v>93</v>
      </c>
      <c r="CW5" s="37" t="s">
        <v>94</v>
      </c>
      <c r="CX5" s="37" t="s">
        <v>37</v>
      </c>
      <c r="CY5" s="37" t="s">
        <v>85</v>
      </c>
      <c r="CZ5" s="37" t="s">
        <v>86</v>
      </c>
      <c r="DA5" s="37" t="s">
        <v>87</v>
      </c>
      <c r="DB5" s="37" t="s">
        <v>88</v>
      </c>
      <c r="DC5" s="37" t="s">
        <v>89</v>
      </c>
      <c r="DD5" s="37" t="s">
        <v>90</v>
      </c>
      <c r="DE5" s="37" t="s">
        <v>91</v>
      </c>
      <c r="DF5" s="37" t="s">
        <v>92</v>
      </c>
      <c r="DG5" s="37" t="s">
        <v>93</v>
      </c>
      <c r="DH5" s="37" t="s">
        <v>94</v>
      </c>
      <c r="DI5" s="37" t="s">
        <v>37</v>
      </c>
      <c r="DJ5" s="37" t="s">
        <v>85</v>
      </c>
      <c r="DK5" s="37" t="s">
        <v>86</v>
      </c>
      <c r="DL5" s="37" t="s">
        <v>87</v>
      </c>
      <c r="DM5" s="37" t="s">
        <v>88</v>
      </c>
      <c r="DN5" s="37" t="s">
        <v>89</v>
      </c>
      <c r="DO5" s="37" t="s">
        <v>90</v>
      </c>
      <c r="DP5" s="37" t="s">
        <v>91</v>
      </c>
      <c r="DQ5" s="37" t="s">
        <v>92</v>
      </c>
      <c r="DR5" s="37" t="s">
        <v>93</v>
      </c>
      <c r="DS5" s="37" t="s">
        <v>94</v>
      </c>
      <c r="DT5" s="37" t="s">
        <v>37</v>
      </c>
      <c r="DU5" s="37" t="s">
        <v>85</v>
      </c>
      <c r="DV5" s="37" t="s">
        <v>86</v>
      </c>
      <c r="DW5" s="37" t="s">
        <v>87</v>
      </c>
      <c r="DX5" s="37" t="s">
        <v>88</v>
      </c>
      <c r="DY5" s="37" t="s">
        <v>89</v>
      </c>
      <c r="DZ5" s="37" t="s">
        <v>90</v>
      </c>
      <c r="EA5" s="37" t="s">
        <v>91</v>
      </c>
      <c r="EB5" s="37" t="s">
        <v>92</v>
      </c>
      <c r="EC5" s="37" t="s">
        <v>93</v>
      </c>
      <c r="ED5" s="37" t="s">
        <v>94</v>
      </c>
      <c r="EE5" s="37" t="s">
        <v>37</v>
      </c>
      <c r="EF5" s="37" t="s">
        <v>85</v>
      </c>
      <c r="EG5" s="37" t="s">
        <v>86</v>
      </c>
      <c r="EH5" s="37" t="s">
        <v>87</v>
      </c>
      <c r="EI5" s="37" t="s">
        <v>88</v>
      </c>
      <c r="EJ5" s="37" t="s">
        <v>89</v>
      </c>
      <c r="EK5" s="37" t="s">
        <v>90</v>
      </c>
      <c r="EL5" s="37" t="s">
        <v>91</v>
      </c>
      <c r="EM5" s="37" t="s">
        <v>92</v>
      </c>
      <c r="EN5" s="37" t="s">
        <v>93</v>
      </c>
      <c r="EO5" s="37" t="s">
        <v>94</v>
      </c>
    </row>
    <row r="6" spans="1:148" s="27" customFormat="1" x14ac:dyDescent="0.15">
      <c r="A6" s="28" t="s">
        <v>95</v>
      </c>
      <c r="B6" s="33">
        <f t="shared" ref="B6:X6" si="1">B7</f>
        <v>2020</v>
      </c>
      <c r="C6" s="33">
        <f t="shared" si="1"/>
        <v>272256</v>
      </c>
      <c r="D6" s="33">
        <f t="shared" si="1"/>
        <v>46</v>
      </c>
      <c r="E6" s="33">
        <f t="shared" si="1"/>
        <v>17</v>
      </c>
      <c r="F6" s="33">
        <f t="shared" si="1"/>
        <v>1</v>
      </c>
      <c r="G6" s="33">
        <f t="shared" si="1"/>
        <v>0</v>
      </c>
      <c r="H6" s="33" t="str">
        <f t="shared" si="1"/>
        <v>大阪府　高石市</v>
      </c>
      <c r="I6" s="33" t="str">
        <f t="shared" si="1"/>
        <v>法適用</v>
      </c>
      <c r="J6" s="33" t="str">
        <f t="shared" si="1"/>
        <v>下水道事業</v>
      </c>
      <c r="K6" s="33" t="str">
        <f t="shared" si="1"/>
        <v>公共下水道</v>
      </c>
      <c r="L6" s="33" t="str">
        <f t="shared" si="1"/>
        <v>Bb1</v>
      </c>
      <c r="M6" s="33" t="str">
        <f t="shared" si="1"/>
        <v>非設置</v>
      </c>
      <c r="N6" s="38" t="str">
        <f t="shared" si="1"/>
        <v>-</v>
      </c>
      <c r="O6" s="38">
        <f t="shared" si="1"/>
        <v>56.81</v>
      </c>
      <c r="P6" s="38">
        <f t="shared" si="1"/>
        <v>91.73</v>
      </c>
      <c r="Q6" s="38">
        <f t="shared" si="1"/>
        <v>80.69</v>
      </c>
      <c r="R6" s="38">
        <f t="shared" si="1"/>
        <v>2755</v>
      </c>
      <c r="S6" s="38">
        <f t="shared" si="1"/>
        <v>57540</v>
      </c>
      <c r="T6" s="38">
        <f t="shared" si="1"/>
        <v>11.3</v>
      </c>
      <c r="U6" s="38">
        <f t="shared" si="1"/>
        <v>5092.04</v>
      </c>
      <c r="V6" s="38">
        <f t="shared" si="1"/>
        <v>52579</v>
      </c>
      <c r="W6" s="38">
        <f t="shared" si="1"/>
        <v>5.94</v>
      </c>
      <c r="X6" s="38">
        <f t="shared" si="1"/>
        <v>8851.68</v>
      </c>
      <c r="Y6" s="42" t="str">
        <f t="shared" ref="Y6:AH6" si="2">IF(Y7="",NA(),Y7)</f>
        <v>-</v>
      </c>
      <c r="Z6" s="42" t="str">
        <f t="shared" si="2"/>
        <v>-</v>
      </c>
      <c r="AA6" s="42" t="str">
        <f t="shared" si="2"/>
        <v>-</v>
      </c>
      <c r="AB6" s="42" t="str">
        <f t="shared" si="2"/>
        <v>-</v>
      </c>
      <c r="AC6" s="42">
        <f t="shared" si="2"/>
        <v>114.47</v>
      </c>
      <c r="AD6" s="42" t="str">
        <f t="shared" si="2"/>
        <v>-</v>
      </c>
      <c r="AE6" s="42" t="str">
        <f t="shared" si="2"/>
        <v>-</v>
      </c>
      <c r="AF6" s="42" t="str">
        <f t="shared" si="2"/>
        <v>-</v>
      </c>
      <c r="AG6" s="42" t="str">
        <f t="shared" si="2"/>
        <v>-</v>
      </c>
      <c r="AH6" s="42">
        <f t="shared" si="2"/>
        <v>107.87</v>
      </c>
      <c r="AI6" s="38" t="str">
        <f>IF(AI7="","",IF(AI7="-","【-】","【"&amp;SUBSTITUTE(TEXT(AI7,"#,##0.00"),"-","△")&amp;"】"))</f>
        <v>【106.67】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11.59</v>
      </c>
      <c r="AT6" s="38" t="str">
        <f>IF(AT7="","",IF(AT7="-","【-】","【"&amp;SUBSTITUTE(TEXT(AT7,"#,##0.00"),"-","△")&amp;"】"))</f>
        <v>【3.64】</v>
      </c>
      <c r="AU6" s="42" t="str">
        <f t="shared" ref="AU6:BD6" si="4">IF(AU7="",NA(),AU7)</f>
        <v>-</v>
      </c>
      <c r="AV6" s="42" t="str">
        <f t="shared" si="4"/>
        <v>-</v>
      </c>
      <c r="AW6" s="42" t="str">
        <f t="shared" si="4"/>
        <v>-</v>
      </c>
      <c r="AX6" s="42" t="str">
        <f t="shared" si="4"/>
        <v>-</v>
      </c>
      <c r="AY6" s="42">
        <f t="shared" si="4"/>
        <v>31.94</v>
      </c>
      <c r="AZ6" s="42" t="str">
        <f t="shared" si="4"/>
        <v>-</v>
      </c>
      <c r="BA6" s="42" t="str">
        <f t="shared" si="4"/>
        <v>-</v>
      </c>
      <c r="BB6" s="42" t="str">
        <f t="shared" si="4"/>
        <v>-</v>
      </c>
      <c r="BC6" s="42" t="str">
        <f t="shared" si="4"/>
        <v>-</v>
      </c>
      <c r="BD6" s="42">
        <f t="shared" si="4"/>
        <v>37.200000000000003</v>
      </c>
      <c r="BE6" s="38" t="str">
        <f>IF(BE7="","",IF(BE7="-","【-】","【"&amp;SUBSTITUTE(TEXT(BE7,"#,##0.00"),"-","△")&amp;"】"))</f>
        <v>【67.52】</v>
      </c>
      <c r="BF6" s="42" t="str">
        <f t="shared" ref="BF6:BO6" si="5">IF(BF7="",NA(),BF7)</f>
        <v>-</v>
      </c>
      <c r="BG6" s="42" t="str">
        <f t="shared" si="5"/>
        <v>-</v>
      </c>
      <c r="BH6" s="42" t="str">
        <f t="shared" si="5"/>
        <v>-</v>
      </c>
      <c r="BI6" s="42" t="str">
        <f t="shared" si="5"/>
        <v>-</v>
      </c>
      <c r="BJ6" s="42">
        <f t="shared" si="5"/>
        <v>862.69</v>
      </c>
      <c r="BK6" s="42" t="str">
        <f t="shared" si="5"/>
        <v>-</v>
      </c>
      <c r="BL6" s="42" t="str">
        <f t="shared" si="5"/>
        <v>-</v>
      </c>
      <c r="BM6" s="42" t="str">
        <f t="shared" si="5"/>
        <v>-</v>
      </c>
      <c r="BN6" s="42" t="str">
        <f t="shared" si="5"/>
        <v>-</v>
      </c>
      <c r="BO6" s="42">
        <f t="shared" si="5"/>
        <v>843.72</v>
      </c>
      <c r="BP6" s="38" t="str">
        <f>IF(BP7="","",IF(BP7="-","【-】","【"&amp;SUBSTITUTE(TEXT(BP7,"#,##0.00"),"-","△")&amp;"】"))</f>
        <v>【705.21】</v>
      </c>
      <c r="BQ6" s="42" t="str">
        <f t="shared" ref="BQ6:BZ6" si="6">IF(BQ7="",NA(),BQ7)</f>
        <v>-</v>
      </c>
      <c r="BR6" s="42" t="str">
        <f t="shared" si="6"/>
        <v>-</v>
      </c>
      <c r="BS6" s="42" t="str">
        <f t="shared" si="6"/>
        <v>-</v>
      </c>
      <c r="BT6" s="42" t="str">
        <f t="shared" si="6"/>
        <v>-</v>
      </c>
      <c r="BU6" s="42">
        <f t="shared" si="6"/>
        <v>101.65</v>
      </c>
      <c r="BV6" s="42" t="str">
        <f t="shared" si="6"/>
        <v>-</v>
      </c>
      <c r="BW6" s="42" t="str">
        <f t="shared" si="6"/>
        <v>-</v>
      </c>
      <c r="BX6" s="42" t="str">
        <f t="shared" si="6"/>
        <v>-</v>
      </c>
      <c r="BY6" s="42" t="str">
        <f t="shared" si="6"/>
        <v>-</v>
      </c>
      <c r="BZ6" s="42">
        <f t="shared" si="6"/>
        <v>94.81</v>
      </c>
      <c r="CA6" s="38" t="str">
        <f>IF(CA7="","",IF(CA7="-","【-】","【"&amp;SUBSTITUTE(TEXT(CA7,"#,##0.00"),"-","△")&amp;"】"))</f>
        <v>【98.96】</v>
      </c>
      <c r="CB6" s="42" t="str">
        <f t="shared" ref="CB6:CK6" si="7">IF(CB7="",NA(),CB7)</f>
        <v>-</v>
      </c>
      <c r="CC6" s="42" t="str">
        <f t="shared" si="7"/>
        <v>-</v>
      </c>
      <c r="CD6" s="42" t="str">
        <f t="shared" si="7"/>
        <v>-</v>
      </c>
      <c r="CE6" s="42" t="str">
        <f t="shared" si="7"/>
        <v>-</v>
      </c>
      <c r="CF6" s="42">
        <f t="shared" si="7"/>
        <v>146.07</v>
      </c>
      <c r="CG6" s="42" t="str">
        <f t="shared" si="7"/>
        <v>-</v>
      </c>
      <c r="CH6" s="42" t="str">
        <f t="shared" si="7"/>
        <v>-</v>
      </c>
      <c r="CI6" s="42" t="str">
        <f t="shared" si="7"/>
        <v>-</v>
      </c>
      <c r="CJ6" s="42" t="str">
        <f t="shared" si="7"/>
        <v>-</v>
      </c>
      <c r="CK6" s="42">
        <f t="shared" si="7"/>
        <v>129.9</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80.11</v>
      </c>
      <c r="CW6" s="38" t="str">
        <f>IF(CW7="","",IF(CW7="-","【-】","【"&amp;SUBSTITUTE(TEXT(CW7,"#,##0.00"),"-","△")&amp;"】"))</f>
        <v>【59.57】</v>
      </c>
      <c r="CX6" s="42" t="str">
        <f t="shared" ref="CX6:DG6" si="9">IF(CX7="",NA(),CX7)</f>
        <v>-</v>
      </c>
      <c r="CY6" s="42" t="str">
        <f t="shared" si="9"/>
        <v>-</v>
      </c>
      <c r="CZ6" s="42" t="str">
        <f t="shared" si="9"/>
        <v>-</v>
      </c>
      <c r="DA6" s="42" t="str">
        <f t="shared" si="9"/>
        <v>-</v>
      </c>
      <c r="DB6" s="42">
        <f t="shared" si="9"/>
        <v>94.77</v>
      </c>
      <c r="DC6" s="42" t="str">
        <f t="shared" si="9"/>
        <v>-</v>
      </c>
      <c r="DD6" s="42" t="str">
        <f t="shared" si="9"/>
        <v>-</v>
      </c>
      <c r="DE6" s="42" t="str">
        <f t="shared" si="9"/>
        <v>-</v>
      </c>
      <c r="DF6" s="42" t="str">
        <f t="shared" si="9"/>
        <v>-</v>
      </c>
      <c r="DG6" s="42">
        <f t="shared" si="9"/>
        <v>95.96</v>
      </c>
      <c r="DH6" s="38" t="str">
        <f>IF(DH7="","",IF(DH7="-","【-】","【"&amp;SUBSTITUTE(TEXT(DH7,"#,##0.00"),"-","△")&amp;"】"))</f>
        <v>【95.57】</v>
      </c>
      <c r="DI6" s="42" t="str">
        <f t="shared" ref="DI6:DR6" si="10">IF(DI7="",NA(),DI7)</f>
        <v>-</v>
      </c>
      <c r="DJ6" s="42" t="str">
        <f t="shared" si="10"/>
        <v>-</v>
      </c>
      <c r="DK6" s="42" t="str">
        <f t="shared" si="10"/>
        <v>-</v>
      </c>
      <c r="DL6" s="42" t="str">
        <f t="shared" si="10"/>
        <v>-</v>
      </c>
      <c r="DM6" s="42">
        <f t="shared" si="10"/>
        <v>49.61</v>
      </c>
      <c r="DN6" s="42" t="str">
        <f t="shared" si="10"/>
        <v>-</v>
      </c>
      <c r="DO6" s="42" t="str">
        <f t="shared" si="10"/>
        <v>-</v>
      </c>
      <c r="DP6" s="42" t="str">
        <f t="shared" si="10"/>
        <v>-</v>
      </c>
      <c r="DQ6" s="42" t="str">
        <f t="shared" si="10"/>
        <v>-</v>
      </c>
      <c r="DR6" s="42">
        <f t="shared" si="10"/>
        <v>20.23</v>
      </c>
      <c r="DS6" s="38" t="str">
        <f>IF(DS7="","",IF(DS7="-","【-】","【"&amp;SUBSTITUTE(TEXT(DS7,"#,##0.00"),"-","△")&amp;"】"))</f>
        <v>【36.52】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1.63</v>
      </c>
      <c r="ED6" s="38" t="str">
        <f>IF(ED7="","",IF(ED7="-","【-】","【"&amp;SUBSTITUTE(TEXT(ED7,"#,##0.00"),"-","△")&amp;"】"))</f>
        <v>【5.72】</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0.12</v>
      </c>
      <c r="EO6" s="38" t="str">
        <f>IF(EO7="","",IF(EO7="-","【-】","【"&amp;SUBSTITUTE(TEXT(EO7,"#,##0.00"),"-","△")&amp;"】"))</f>
        <v>【0.30】</v>
      </c>
    </row>
    <row r="7" spans="1:148" s="27" customFormat="1" x14ac:dyDescent="0.15">
      <c r="A7" s="28"/>
      <c r="B7" s="34">
        <v>2020</v>
      </c>
      <c r="C7" s="34">
        <v>272256</v>
      </c>
      <c r="D7" s="34">
        <v>46</v>
      </c>
      <c r="E7" s="34">
        <v>17</v>
      </c>
      <c r="F7" s="34">
        <v>1</v>
      </c>
      <c r="G7" s="34">
        <v>0</v>
      </c>
      <c r="H7" s="34" t="s">
        <v>96</v>
      </c>
      <c r="I7" s="34" t="s">
        <v>97</v>
      </c>
      <c r="J7" s="34" t="s">
        <v>98</v>
      </c>
      <c r="K7" s="34" t="s">
        <v>99</v>
      </c>
      <c r="L7" s="34" t="s">
        <v>100</v>
      </c>
      <c r="M7" s="34" t="s">
        <v>101</v>
      </c>
      <c r="N7" s="39" t="s">
        <v>103</v>
      </c>
      <c r="O7" s="39">
        <v>56.81</v>
      </c>
      <c r="P7" s="39">
        <v>91.73</v>
      </c>
      <c r="Q7" s="39">
        <v>80.69</v>
      </c>
      <c r="R7" s="39">
        <v>2755</v>
      </c>
      <c r="S7" s="39">
        <v>57540</v>
      </c>
      <c r="T7" s="39">
        <v>11.3</v>
      </c>
      <c r="U7" s="39">
        <v>5092.04</v>
      </c>
      <c r="V7" s="39">
        <v>52579</v>
      </c>
      <c r="W7" s="39">
        <v>5.94</v>
      </c>
      <c r="X7" s="39">
        <v>8851.68</v>
      </c>
      <c r="Y7" s="39" t="s">
        <v>103</v>
      </c>
      <c r="Z7" s="39" t="s">
        <v>103</v>
      </c>
      <c r="AA7" s="39" t="s">
        <v>103</v>
      </c>
      <c r="AB7" s="39" t="s">
        <v>103</v>
      </c>
      <c r="AC7" s="39">
        <v>114.47</v>
      </c>
      <c r="AD7" s="39" t="s">
        <v>103</v>
      </c>
      <c r="AE7" s="39" t="s">
        <v>103</v>
      </c>
      <c r="AF7" s="39" t="s">
        <v>103</v>
      </c>
      <c r="AG7" s="39" t="s">
        <v>103</v>
      </c>
      <c r="AH7" s="39">
        <v>107.87</v>
      </c>
      <c r="AI7" s="39">
        <v>106.67</v>
      </c>
      <c r="AJ7" s="39" t="s">
        <v>103</v>
      </c>
      <c r="AK7" s="39" t="s">
        <v>103</v>
      </c>
      <c r="AL7" s="39" t="s">
        <v>103</v>
      </c>
      <c r="AM7" s="39" t="s">
        <v>103</v>
      </c>
      <c r="AN7" s="39">
        <v>0</v>
      </c>
      <c r="AO7" s="39" t="s">
        <v>103</v>
      </c>
      <c r="AP7" s="39" t="s">
        <v>103</v>
      </c>
      <c r="AQ7" s="39" t="s">
        <v>103</v>
      </c>
      <c r="AR7" s="39" t="s">
        <v>103</v>
      </c>
      <c r="AS7" s="39">
        <v>11.59</v>
      </c>
      <c r="AT7" s="39">
        <v>3.64</v>
      </c>
      <c r="AU7" s="39" t="s">
        <v>103</v>
      </c>
      <c r="AV7" s="39" t="s">
        <v>103</v>
      </c>
      <c r="AW7" s="39" t="s">
        <v>103</v>
      </c>
      <c r="AX7" s="39" t="s">
        <v>103</v>
      </c>
      <c r="AY7" s="39">
        <v>31.94</v>
      </c>
      <c r="AZ7" s="39" t="s">
        <v>103</v>
      </c>
      <c r="BA7" s="39" t="s">
        <v>103</v>
      </c>
      <c r="BB7" s="39" t="s">
        <v>103</v>
      </c>
      <c r="BC7" s="39" t="s">
        <v>103</v>
      </c>
      <c r="BD7" s="39">
        <v>37.200000000000003</v>
      </c>
      <c r="BE7" s="39">
        <v>67.52</v>
      </c>
      <c r="BF7" s="39" t="s">
        <v>103</v>
      </c>
      <c r="BG7" s="39" t="s">
        <v>103</v>
      </c>
      <c r="BH7" s="39" t="s">
        <v>103</v>
      </c>
      <c r="BI7" s="39" t="s">
        <v>103</v>
      </c>
      <c r="BJ7" s="39">
        <v>862.69</v>
      </c>
      <c r="BK7" s="39" t="s">
        <v>103</v>
      </c>
      <c r="BL7" s="39" t="s">
        <v>103</v>
      </c>
      <c r="BM7" s="39" t="s">
        <v>103</v>
      </c>
      <c r="BN7" s="39" t="s">
        <v>103</v>
      </c>
      <c r="BO7" s="39">
        <v>843.72</v>
      </c>
      <c r="BP7" s="39">
        <v>705.21</v>
      </c>
      <c r="BQ7" s="39" t="s">
        <v>103</v>
      </c>
      <c r="BR7" s="39" t="s">
        <v>103</v>
      </c>
      <c r="BS7" s="39" t="s">
        <v>103</v>
      </c>
      <c r="BT7" s="39" t="s">
        <v>103</v>
      </c>
      <c r="BU7" s="39">
        <v>101.65</v>
      </c>
      <c r="BV7" s="39" t="s">
        <v>103</v>
      </c>
      <c r="BW7" s="39" t="s">
        <v>103</v>
      </c>
      <c r="BX7" s="39" t="s">
        <v>103</v>
      </c>
      <c r="BY7" s="39" t="s">
        <v>103</v>
      </c>
      <c r="BZ7" s="39">
        <v>94.81</v>
      </c>
      <c r="CA7" s="39">
        <v>98.96</v>
      </c>
      <c r="CB7" s="39" t="s">
        <v>103</v>
      </c>
      <c r="CC7" s="39" t="s">
        <v>103</v>
      </c>
      <c r="CD7" s="39" t="s">
        <v>103</v>
      </c>
      <c r="CE7" s="39" t="s">
        <v>103</v>
      </c>
      <c r="CF7" s="39">
        <v>146.07</v>
      </c>
      <c r="CG7" s="39" t="s">
        <v>103</v>
      </c>
      <c r="CH7" s="39" t="s">
        <v>103</v>
      </c>
      <c r="CI7" s="39" t="s">
        <v>103</v>
      </c>
      <c r="CJ7" s="39" t="s">
        <v>103</v>
      </c>
      <c r="CK7" s="39">
        <v>129.9</v>
      </c>
      <c r="CL7" s="39">
        <v>134.52000000000001</v>
      </c>
      <c r="CM7" s="39" t="s">
        <v>103</v>
      </c>
      <c r="CN7" s="39" t="s">
        <v>103</v>
      </c>
      <c r="CO7" s="39" t="s">
        <v>103</v>
      </c>
      <c r="CP7" s="39" t="s">
        <v>103</v>
      </c>
      <c r="CQ7" s="39" t="s">
        <v>103</v>
      </c>
      <c r="CR7" s="39" t="s">
        <v>103</v>
      </c>
      <c r="CS7" s="39" t="s">
        <v>103</v>
      </c>
      <c r="CT7" s="39" t="s">
        <v>103</v>
      </c>
      <c r="CU7" s="39" t="s">
        <v>103</v>
      </c>
      <c r="CV7" s="39">
        <v>80.11</v>
      </c>
      <c r="CW7" s="39">
        <v>59.57</v>
      </c>
      <c r="CX7" s="39" t="s">
        <v>103</v>
      </c>
      <c r="CY7" s="39" t="s">
        <v>103</v>
      </c>
      <c r="CZ7" s="39" t="s">
        <v>103</v>
      </c>
      <c r="DA7" s="39" t="s">
        <v>103</v>
      </c>
      <c r="DB7" s="39">
        <v>94.77</v>
      </c>
      <c r="DC7" s="39" t="s">
        <v>103</v>
      </c>
      <c r="DD7" s="39" t="s">
        <v>103</v>
      </c>
      <c r="DE7" s="39" t="s">
        <v>103</v>
      </c>
      <c r="DF7" s="39" t="s">
        <v>103</v>
      </c>
      <c r="DG7" s="39">
        <v>95.96</v>
      </c>
      <c r="DH7" s="39">
        <v>95.57</v>
      </c>
      <c r="DI7" s="39" t="s">
        <v>103</v>
      </c>
      <c r="DJ7" s="39" t="s">
        <v>103</v>
      </c>
      <c r="DK7" s="39" t="s">
        <v>103</v>
      </c>
      <c r="DL7" s="39" t="s">
        <v>103</v>
      </c>
      <c r="DM7" s="39">
        <v>49.61</v>
      </c>
      <c r="DN7" s="39" t="s">
        <v>103</v>
      </c>
      <c r="DO7" s="39" t="s">
        <v>103</v>
      </c>
      <c r="DP7" s="39" t="s">
        <v>103</v>
      </c>
      <c r="DQ7" s="39" t="s">
        <v>103</v>
      </c>
      <c r="DR7" s="39">
        <v>20.23</v>
      </c>
      <c r="DS7" s="39">
        <v>36.520000000000003</v>
      </c>
      <c r="DT7" s="39" t="s">
        <v>103</v>
      </c>
      <c r="DU7" s="39" t="s">
        <v>103</v>
      </c>
      <c r="DV7" s="39" t="s">
        <v>103</v>
      </c>
      <c r="DW7" s="39" t="s">
        <v>103</v>
      </c>
      <c r="DX7" s="39">
        <v>0</v>
      </c>
      <c r="DY7" s="39" t="s">
        <v>103</v>
      </c>
      <c r="DZ7" s="39" t="s">
        <v>103</v>
      </c>
      <c r="EA7" s="39" t="s">
        <v>103</v>
      </c>
      <c r="EB7" s="39" t="s">
        <v>103</v>
      </c>
      <c r="EC7" s="39">
        <v>1.63</v>
      </c>
      <c r="ED7" s="39">
        <v>5.72</v>
      </c>
      <c r="EE7" s="39" t="s">
        <v>103</v>
      </c>
      <c r="EF7" s="39" t="s">
        <v>103</v>
      </c>
      <c r="EG7" s="39" t="s">
        <v>103</v>
      </c>
      <c r="EH7" s="39" t="s">
        <v>103</v>
      </c>
      <c r="EI7" s="39">
        <v>0</v>
      </c>
      <c r="EJ7" s="39" t="s">
        <v>103</v>
      </c>
      <c r="EK7" s="39" t="s">
        <v>103</v>
      </c>
      <c r="EL7" s="39" t="s">
        <v>103</v>
      </c>
      <c r="EM7" s="39" t="s">
        <v>103</v>
      </c>
      <c r="EN7" s="39">
        <v>0.12</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60</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102</v>
      </c>
    </row>
    <row r="12" spans="1:148" x14ac:dyDescent="0.15">
      <c r="B12">
        <v>1</v>
      </c>
      <c r="C12">
        <v>1</v>
      </c>
      <c r="D12">
        <v>1</v>
      </c>
      <c r="E12">
        <v>1</v>
      </c>
      <c r="F12">
        <v>2</v>
      </c>
      <c r="G12" t="s">
        <v>109</v>
      </c>
    </row>
    <row r="13" spans="1:148" x14ac:dyDescent="0.15">
      <c r="B13" t="s">
        <v>110</v>
      </c>
      <c r="C13" t="s">
        <v>110</v>
      </c>
      <c r="D13" t="s">
        <v>110</v>
      </c>
      <c r="E13" t="s">
        <v>8</v>
      </c>
      <c r="F13" t="s">
        <v>8</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2022-01-20T09:23:40Z</cp:lastPrinted>
  <dcterms:created xsi:type="dcterms:W3CDTF">2021-12-03T07:15:33Z</dcterms:created>
  <dcterms:modified xsi:type="dcterms:W3CDTF">2022-02-08T02:56:09Z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2022-01-19T05:46:23Z</vt:filetime>
  </property>
</Properties>
</file>