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9"/>
  <workbookPr/>
  <mc:AlternateContent xmlns:mc="http://schemas.openxmlformats.org/markup-compatibility/2006">
    <mc:Choice Requires="x15">
      <x15ac:absPath xmlns:x15ac="http://schemas.microsoft.com/office/spreadsheetml/2010/11/ac" url="\\10.10.1.8\高石市\土木部\上下水道課\05_総務係\22.経営比較分析表\R5決算(R7.1月依頼)\ホームページ掲載\元データ\"/>
    </mc:Choice>
  </mc:AlternateContent>
  <xr:revisionPtr revIDLastSave="0" documentId="13_ncr:1_{DCD58EA1-9CEE-4279-9439-736E043CB501}" xr6:coauthVersionLast="36" xr6:coauthVersionMax="47" xr10:uidLastSave="{00000000-0000-0000-0000-000000000000}"/>
  <workbookProtection workbookAlgorithmName="SHA-512" workbookHashValue="AVrsjnuLKa5PZEyocmlp5j6RFDAuah/HTw5ve9dhqX4anGSUiLZKeWiFKHWrA3EZc9lwWv2wZB+1msznPFd9Qg==" workbookSaltValue="xM0H/lOwYkiAOSoNf7yzAg==" workbookSpinCount="100000" lockStructure="1"/>
  <bookViews>
    <workbookView xWindow="0" yWindow="0" windowWidth="18060" windowHeight="6855" xr2:uid="{00000000-000D-0000-FFFF-FFFF00000000}"/>
  </bookViews>
  <sheets>
    <sheet name="法適用_下水道事業" sheetId="4" r:id="rId1"/>
    <sheet name="データ" sheetId="5"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W10" i="4"/>
  <c r="P10" i="4"/>
  <c r="B10" i="4"/>
  <c r="BB8" i="4"/>
  <c r="B8" i="4"/>
  <c r="B6" i="4"/>
</calcChain>
</file>

<file path=xl/sharedStrings.xml><?xml version="1.0" encoding="utf-8"?>
<sst xmlns="http://schemas.openxmlformats.org/spreadsheetml/2006/main" count="257" uniqueCount="114">
  <si>
    <t>経営比較分析表（令和5年度決算）</t>
    <rPh sb="8" eb="10">
      <t>レイワ</t>
    </rPh>
    <rPh sb="11" eb="13">
      <t>ネンド</t>
    </rPh>
    <phoneticPr fontId="1"/>
  </si>
  <si>
    <t>分析欄</t>
    <rPh sb="0" eb="2">
      <t>ブンセキ</t>
    </rPh>
    <rPh sb="2" eb="3">
      <t>ラン</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</si>
  <si>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</si>
  <si>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</si>
  <si>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基本情報</t>
    <rPh sb="0" eb="2">
      <t>キホン</t>
    </rPh>
    <rPh sb="2" eb="4">
      <t>ジョウホウ</t>
    </rPh>
    <phoneticPr fontId="1"/>
  </si>
  <si>
    <r>
      <t>人口密度(人/km</t>
    </r>
    <r>
      <rPr>
        <b/>
        <vertAlign val="superscript"/>
        <sz val="11"/>
        <color theme="1"/>
        <rFont val="ＭＳ ゴシック"/>
        <family val="3"/>
        <charset val="128"/>
      </rPr>
      <t>2</t>
    </r>
    <r>
      <rPr>
        <b/>
        <sz val="11"/>
        <color theme="1"/>
        <rFont val="ＭＳ ゴシック"/>
        <family val="3"/>
        <charset val="128"/>
      </rPr>
      <t>)</t>
    </r>
  </si>
  <si>
    <t>類似団体平均値（平均値）</t>
  </si>
  <si>
    <t>業務名</t>
    <rPh sb="2" eb="3">
      <t>メイ</t>
    </rPh>
    <phoneticPr fontId="1"/>
  </si>
  <si>
    <t>事業名</t>
  </si>
  <si>
    <t>類似団体区分</t>
    <rPh sb="4" eb="6">
      <t>クブン</t>
    </rPh>
    <phoneticPr fontId="1"/>
  </si>
  <si>
    <t>全国平均</t>
    <rPh sb="0" eb="2">
      <t>ゼンコク</t>
    </rPh>
    <rPh sb="2" eb="4">
      <t>ヘイキン</t>
    </rPh>
    <phoneticPr fontId="1"/>
  </si>
  <si>
    <t>業種名</t>
    <rPh sb="2" eb="3">
      <t>メイ</t>
    </rPh>
    <phoneticPr fontId="1"/>
  </si>
  <si>
    <t>人口（人）</t>
    <rPh sb="0" eb="2">
      <t>ジンコウ</t>
    </rPh>
    <rPh sb="3" eb="4">
      <t>ヒト</t>
    </rPh>
    <phoneticPr fontId="1"/>
  </si>
  <si>
    <t>グラフ凡例</t>
    <rPh sb="3" eb="5">
      <t>ハンレイ</t>
    </rPh>
    <phoneticPr fontId="1"/>
  </si>
  <si>
    <t>【】</t>
  </si>
  <si>
    <t>①経常収支比率(％)</t>
  </si>
  <si>
    <t>■</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</si>
  <si>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</si>
  <si>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当該団体値（当該値）</t>
    <rPh sb="2" eb="4">
      <t>ダンタイ</t>
    </rPh>
    <phoneticPr fontId="1"/>
  </si>
  <si>
    <t>資金不足比率(％)</t>
  </si>
  <si>
    <t>自己資本構成比率(％)</t>
  </si>
  <si>
    <t>業務CD</t>
    <rPh sb="0" eb="2">
      <t>ギョウム</t>
    </rPh>
    <phoneticPr fontId="1"/>
  </si>
  <si>
    <t>普及率(％)</t>
  </si>
  <si>
    <t>1. 経営の健全性・効率性</t>
  </si>
  <si>
    <t>有収率(％)</t>
    <rPh sb="0" eb="1">
      <t>ユウ</t>
    </rPh>
    <rPh sb="1" eb="3">
      <t>シュウリツ</t>
    </rPh>
    <phoneticPr fontId="1"/>
  </si>
  <si>
    <t>令和5年度全国平均</t>
    <rPh sb="0" eb="2">
      <t>レイワ</t>
    </rPh>
    <rPh sb="3" eb="5">
      <t>ネンド</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</si>
  <si>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</si>
  <si>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1⑥</t>
  </si>
  <si>
    <t>2. 老朽化の状況について</t>
  </si>
  <si>
    <t>1②</t>
  </si>
  <si>
    <t>処理区域内人口(人)</t>
    <rPh sb="0" eb="2">
      <t>ショリ</t>
    </rPh>
    <rPh sb="2" eb="5">
      <t>クイキナイ</t>
    </rPh>
    <phoneticPr fontId="1"/>
  </si>
  <si>
    <t>2③</t>
  </si>
  <si>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</si>
  <si>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1. 経営の健全性・効率性</t>
    <rPh sb="3" eb="5">
      <t>ケイエイ</t>
    </rPh>
    <rPh sb="6" eb="9">
      <t>ケンゼンセイ</t>
    </rPh>
    <rPh sb="10" eb="12">
      <t>コウリツ</t>
    </rPh>
    <rPh sb="12" eb="13">
      <t>セイ</t>
    </rPh>
    <phoneticPr fontId="1"/>
  </si>
  <si>
    <t>⑧水洗化率(％)</t>
  </si>
  <si>
    <t>比率(N-4)</t>
    <rPh sb="0" eb="2">
      <t>ヒリツ</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</si>
  <si>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</si>
  <si>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t>
  </si>
  <si>
    <t>業種CD</t>
    <rPh sb="0" eb="2">
      <t>ギョウシュ</t>
    </rPh>
    <phoneticPr fontId="1"/>
  </si>
  <si>
    <t>②累積欠損金比率(％)</t>
  </si>
  <si>
    <t>1. 経営の健全性・効率性について</t>
  </si>
  <si>
    <t>①有形固定資産減価償却率(％)</t>
    <rPh sb="1" eb="3">
      <t>ユウケイ</t>
    </rPh>
    <rPh sb="3" eb="5">
      <t>コテイ</t>
    </rPh>
    <rPh sb="5" eb="7">
      <t>シサン</t>
    </rPh>
    <rPh sb="7" eb="9">
      <t>ゲンカ</t>
    </rPh>
    <rPh sb="9" eb="11">
      <t>ショウキャク</t>
    </rPh>
    <rPh sb="11" eb="12">
      <t>リツ</t>
    </rPh>
    <phoneticPr fontId="1"/>
  </si>
  <si>
    <t>2. 老朽化の状況</t>
  </si>
  <si>
    <t>団体CD</t>
    <rPh sb="0" eb="2">
      <t>ダンタイ</t>
    </rPh>
    <phoneticPr fontId="1"/>
  </si>
  <si>
    <t>全体総括</t>
    <rPh sb="0" eb="2">
      <t>ゼンタイ</t>
    </rPh>
    <rPh sb="2" eb="4">
      <t>ソウカツ</t>
    </rPh>
    <phoneticPr fontId="1"/>
  </si>
  <si>
    <t>1①</t>
  </si>
  <si>
    <t>1③</t>
  </si>
  <si>
    <t>2②</t>
  </si>
  <si>
    <t>1④</t>
  </si>
  <si>
    <t>1⑤</t>
  </si>
  <si>
    <t>事業CD</t>
    <rPh sb="0" eb="2">
      <t>ジギョウ</t>
    </rPh>
    <phoneticPr fontId="1"/>
  </si>
  <si>
    <t>1⑦</t>
  </si>
  <si>
    <t>1⑧</t>
  </si>
  <si>
    <t>2①</t>
  </si>
  <si>
    <t>下水道事業(法適用)</t>
    <rPh sb="3" eb="5">
      <t>ジギョウ</t>
    </rPh>
    <rPh sb="6" eb="7">
      <t>ホウ</t>
    </rPh>
    <rPh sb="7" eb="9">
      <t>テキヨウ</t>
    </rPh>
    <phoneticPr fontId="1"/>
  </si>
  <si>
    <t>項番</t>
    <rPh sb="0" eb="2">
      <t>コウバン</t>
    </rPh>
    <phoneticPr fontId="1"/>
  </si>
  <si>
    <t>⑤経費回収率(％)</t>
  </si>
  <si>
    <t>大項目</t>
    <rPh sb="0" eb="3">
      <t>ダイコウモク</t>
    </rPh>
    <phoneticPr fontId="1"/>
  </si>
  <si>
    <t>中項目</t>
    <rPh sb="0" eb="1">
      <t>チュウ</t>
    </rPh>
    <rPh sb="1" eb="3">
      <t>コウモク</t>
    </rPh>
    <phoneticPr fontId="1"/>
  </si>
  <si>
    <t>年度</t>
    <rPh sb="0" eb="2">
      <t>ネンド</t>
    </rPh>
    <phoneticPr fontId="1"/>
  </si>
  <si>
    <t>施設CD</t>
    <rPh sb="0" eb="2">
      <t>シセツ</t>
    </rPh>
    <phoneticPr fontId="1"/>
  </si>
  <si>
    <t>③流動比率(％)</t>
    <rPh sb="1" eb="3">
      <t>リュウドウ</t>
    </rPh>
    <rPh sb="3" eb="5">
      <t>ヒリツ</t>
    </rPh>
    <phoneticPr fontId="1"/>
  </si>
  <si>
    <t>④企業債残高対事業規模比率(％)</t>
  </si>
  <si>
    <t>⑥汚水処理原価(円)</t>
    <rPh sb="1" eb="3">
      <t>オスイ</t>
    </rPh>
    <rPh sb="3" eb="5">
      <t>ショリ</t>
    </rPh>
    <rPh sb="5" eb="7">
      <t>ゲンカ</t>
    </rPh>
    <rPh sb="8" eb="9">
      <t>エン</t>
    </rPh>
    <phoneticPr fontId="1"/>
  </si>
  <si>
    <t>⑦施設利用率(％)</t>
    <rPh sb="1" eb="3">
      <t>シセツ</t>
    </rPh>
    <rPh sb="3" eb="6">
      <t>リヨウリツ</t>
    </rPh>
    <phoneticPr fontId="1"/>
  </si>
  <si>
    <t>②管渠老朽化率(％)</t>
  </si>
  <si>
    <t>③管渠改善率(％)</t>
  </si>
  <si>
    <t>小項目</t>
    <rPh sb="0" eb="3">
      <t>ショウコウモク</t>
    </rPh>
    <phoneticPr fontId="1"/>
  </si>
  <si>
    <t>都道府県名</t>
    <rPh sb="0" eb="4">
      <t>トドウフケン</t>
    </rPh>
    <rPh sb="4" eb="5">
      <t>メイ</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</si>
  <si>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</si>
  <si>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</si>
  <si>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</si>
  <si>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</si>
  <si>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</si>
  <si>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</si>
  <si>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</si>
  <si>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</si>
  <si>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</si>
  <si>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</si>
  <si>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</si>
  <si>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人口密度</t>
    <rPh sb="0" eb="2">
      <t>ジンコウ</t>
    </rPh>
    <rPh sb="2" eb="4">
      <t>ミツド</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</si>
  <si>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</si>
  <si>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</si>
  <si>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</si>
  <si>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</si>
  <si>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</si>
  <si>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</si>
  <si>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</si>
  <si>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</si>
  <si>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類似団体平均(N-3)</t>
  </si>
  <si>
    <t>類似団体平均(N-2)</t>
  </si>
  <si>
    <t>類似団体平均(N-1)</t>
  </si>
  <si>
    <t>類似団体平均(N)</t>
  </si>
  <si>
    <t>全国平均</t>
  </si>
  <si>
    <t>参照用</t>
    <rPh sb="0" eb="3">
      <t>サンショウヨウ</t>
    </rPh>
    <phoneticPr fontId="1"/>
  </si>
  <si>
    <t>大阪府　高石市</t>
  </si>
  <si>
    <t>法適用</t>
  </si>
  <si>
    <t>下水道事業</t>
  </si>
  <si>
    <t>公共下水道</t>
  </si>
  <si>
    <t>Bb1</t>
  </si>
  <si>
    <t>非設置</t>
  </si>
  <si>
    <t>-</t>
  </si>
  <si>
    <t>←年数補正</t>
    <rPh sb="1" eb="3">
      <t>ネンスウ</t>
    </rPh>
    <rPh sb="3" eb="5">
      <t>ホセイ</t>
    </rPh>
    <phoneticPr fontId="1"/>
  </si>
  <si>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</si>
  <si>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</si>
  <si>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</si>
  <si>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</si>
  <si>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</si>
  <si>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</si>
  <si>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"R"yy</t>
  </si>
  <si>
    <t>←書式設定</t>
    <rPh sb="1" eb="3">
      <t>ショシキ</t>
    </rPh>
    <rPh sb="3" eb="5">
      <t>セッテイ</t>
    </rPh>
    <phoneticPr fontId="1"/>
  </si>
  <si>
    <t>　本市が管理してきた区域については平成2年より供用開始し、令和3年度から管渠更新・老朽化対策を実施している。一方、泉北環境整備施設組合から移管を受けた区域については昭和43年より供用開始しており、平成26年度に長寿命化計画を作成し、平成27・28年度に管渠の改築工事に取り組んだ。
　①については、泉北環境整備施設組合より移管された施設の減価償却が進んでいるため、全国平均、類似団体の平均値を上回っており、全体のおよそ1/2が償却されている状況である。
　②については、現時点で法定耐用年数を経過した管渠はない。
　③は、ストックマネジメント計画に基づき令和3年度より管渠更新工事を実施している。ただ、事業を開始したところであるため、改善率としては類似団体平均より低い値となっている。</t>
    <phoneticPr fontId="1"/>
  </si>
  <si>
    <t>　平成26年4月より高石市・和泉市・泉大津市の一部事務組合である泉北環境整備施設組合が管理していた区域の移管が行われ、同組合が要した地方債の元利償還金等は、本市下水道事業が同組合に負担金として支出をしている。本負担金を地方債償還金とみなし算定すると①は131.72%、④は914.96%となる。
　また、本市は令和2年度より法適用（一部）となったため、4ヶ年での比較を行う。
　①については100%以上となり、単年度黒字となった。
　②については、累積欠損金が生じていないため0％となっている。
　③は、令和2年度は企業債償還額のピークであったことが影響したがその後上昇傾向にあり、令和5年度は前年度より3.21ポイント増加している。しかしながら、依然類似団体よりも低い数値となっている。
　④については、令和2年度が企業債償還額のピークであったため減少傾向にあるが、上記負担金を加味すると類似団体を197.36ポイント上回ることとなる。
　⑤については、令和3年度まで100%を達成していたが、下水道使用料収入の減少と燃料価格の高騰による費用増加のため、2年連続で100%を下回った。
　⑥については、昨年度より2.67円増加しており、類似団体と比較すると20.69円高い。類似団体との差異については、ポンプ場施設の維持管理経費が汚水処理原価に影響していると考えられる。
　⑦については、処理施設が無いため、該当なし。
　⑧については、類似団体の平均値をやや上回った。下水道工事による整備率の向上や、水洗便所改造費助成制度等で増加傾向にあり、昨年度より1.41ポイント上昇した。</t>
    <rPh sb="178" eb="179">
      <t>ネン</t>
    </rPh>
    <rPh sb="428" eb="430">
      <t>レイワ</t>
    </rPh>
    <rPh sb="431" eb="433">
      <t>ネンド</t>
    </rPh>
    <rPh sb="479" eb="480">
      <t>ネン</t>
    </rPh>
    <rPh sb="480" eb="482">
      <t>レンゾク</t>
    </rPh>
    <rPh sb="504" eb="506">
      <t>レイワ</t>
    </rPh>
    <rPh sb="507" eb="508">
      <t>ネン</t>
    </rPh>
    <rPh sb="508" eb="509">
      <t>ド</t>
    </rPh>
    <rPh sb="512" eb="514">
      <t>ゾウカ</t>
    </rPh>
    <rPh sb="515" eb="517">
      <t>シタマワ</t>
    </rPh>
    <rPh sb="561" eb="562">
      <t>エン</t>
    </rPh>
    <rPh sb="565" eb="569">
      <t>ルイジダンタイ</t>
    </rPh>
    <rPh sb="571" eb="573">
      <t>サイ</t>
    </rPh>
    <rPh sb="582" eb="583">
      <t>ジョウ</t>
    </rPh>
    <rPh sb="583" eb="585">
      <t>シセツ</t>
    </rPh>
    <rPh sb="586" eb="588">
      <t>イジ</t>
    </rPh>
    <rPh sb="588" eb="590">
      <t>カンリ</t>
    </rPh>
    <rPh sb="590" eb="592">
      <t>ケイヒ</t>
    </rPh>
    <rPh sb="593" eb="595">
      <t>オスイ</t>
    </rPh>
    <rPh sb="595" eb="597">
      <t>ショリ</t>
    </rPh>
    <rPh sb="597" eb="599">
      <t>ゲンカ</t>
    </rPh>
    <rPh sb="600" eb="602">
      <t>エイキョウ</t>
    </rPh>
    <rPh sb="607" eb="608">
      <t>カンガ</t>
    </rPh>
    <rPh sb="651" eb="654">
      <t>ヘイキンチ</t>
    </rPh>
    <rPh sb="657" eb="659">
      <t>ウワマワ</t>
    </rPh>
    <phoneticPr fontId="1"/>
  </si>
  <si>
    <t>安定的で持続可能な経営を進めていくため、令和2年4月に地方公営企業法の一部を適用し、また令和2年度末には経営戦略を策定した。経営戦略の方針に基づき、今後はより効率的な経営に努めていく。
　ポンプ場施設や管渠等の下水道施設の老朽化対策については、令和元年度にストックマネジメント計画を策定しており、ポンプ場施設は令和2年度、管渠等については令和3年度より本計画に基づき改築・更新工事を開始している。
　令和5年度決算の分析として、単年度黒字を継続しているものの、下水道使用料収入の減少と燃料価格の高騰による費用増加のため、経費回収率は2年連続で100%を下回った。また、企業債の負担が大きく、企業債残高対事業規模比率が類似団体と比べ高い傾向が続いている。企業債償還額は年々減少傾向にあるものの、資本的収支の不足額の増加が見込まれ、補てん財源・資金の確保が課題である。</t>
    <rPh sb="267" eb="268">
      <t>ネン</t>
    </rPh>
    <rPh sb="268" eb="270">
      <t>レンゾク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</si>
</sst>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R&quot;yy"/>
    <numFmt numFmtId="177" formatCode="#,##0.00;&quot;△&quot;#,##0.00"/>
    <numFmt numFmtId="178" formatCode="#,##0.00;&quot;△&quot;#,##0.00;&quot;-&quot;"/>
    <numFmt numFmtId="179" formatCode="#,##0;&quot;△&quot;#,##0"/>
    <numFmt numFmtId="180" formatCode="0.00_);[Red]\(0.00\)"/>
  </numFmts>
  <fonts count="18" x14ac:knownFonts="1">
    <font>
      <sz val="11"/>
      <color theme="1"/>
      <name val="ＭＳ Ｐゴシック"/>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sz val="10"/>
      <name val="ＭＳ ゴシック"/>
      <family val="3"/>
      <charset val="128"/>
    </font>
    <font>
      <sz val="11"/>
      <color theme="1"/>
      <name val="ＭＳ Ｐゴシック"/>
      <family val="3"/>
      <charset val="128"/>
    </font>
    <font>
      <b/>
      <vertAlign val="superscript"/>
      <sz val="11"/>
      <color theme="1"/>
      <name val="ＭＳ ゴシック"/>
      <family val="3"/>
      <charset val="128"/>
    </font>
    <font>
      <b/>
      <vertAlign val="superscript"/>
      <sz val="12"/>
      <color theme="1"/>
      <name val="ＭＳ ゴシック"/>
      <family val="3"/>
      <charset val="128"/>
    </font>
    <font>
      <sz val="9"/>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1">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6" fontId="0" fillId="0" borderId="2" xfId="0" applyNumberFormat="1" applyBorder="1">
      <alignment vertical="center"/>
    </xf>
    <xf numFmtId="0" fontId="0" fillId="3" borderId="2" xfId="0" applyFill="1" applyBorder="1" applyAlignment="1">
      <alignment vertical="center" shrinkToFit="1"/>
    </xf>
    <xf numFmtId="177" fontId="0" fillId="5" borderId="2" xfId="1" applyNumberFormat="1" applyFont="1" applyFill="1" applyBorder="1" applyAlignment="1">
      <alignment vertical="center" shrinkToFit="1"/>
    </xf>
    <xf numFmtId="177"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78"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9" fontId="3" fillId="0" borderId="2" xfId="0" applyNumberFormat="1" applyFont="1" applyBorder="1" applyAlignment="1" applyProtection="1">
      <alignment horizontal="center" vertical="center"/>
      <protection hidden="1"/>
    </xf>
    <xf numFmtId="177"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7" fillId="0" borderId="3" xfId="0" applyFont="1" applyBorder="1" applyAlignment="1">
      <alignment horizontal="left" vertical="center"/>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4" xfId="0" applyFont="1" applyBorder="1" applyAlignment="1">
      <alignment horizontal="left" vertical="center"/>
    </xf>
    <xf numFmtId="0" fontId="17" fillId="0" borderId="0" xfId="0" applyFont="1" applyAlignment="1">
      <alignment horizontal="left" vertical="center"/>
    </xf>
    <xf numFmtId="0" fontId="17" fillId="0" borderId="8" xfId="0" applyFont="1" applyBorder="1" applyAlignment="1">
      <alignment horizontal="left" vertical="center"/>
    </xf>
    <xf numFmtId="0" fontId="16" fillId="0" borderId="4"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2" fillId="0" borderId="4"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formatCode="#,##0.00;&quot;△&quot;#,##0.00;&quot;-&quot;">
                  <c:v>0.04</c:v>
                </c:pt>
                <c:pt idx="3" formatCode="#,##0.00;&quot;△&quot;#,##0.00;&quot;-&quot;">
                  <c:v>0.03</c:v>
                </c:pt>
                <c:pt idx="4" formatCode="#,##0.00;&quot;△&quot;#,##0.00;&quot;-&quot;">
                  <c:v>0.01</c:v>
                </c:pt>
              </c:numCache>
            </c:numRef>
          </c:val>
          <c:extLst>
            <c:ext xmlns:c16="http://schemas.microsoft.com/office/drawing/2014/chart" uri="{C3380CC4-5D6E-409C-BE32-E72D297353CC}">
              <c16:uniqueId val="{00000000-5AAA-4888-AD98-9B4435C200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0.12</c:v>
                </c:pt>
                <c:pt idx="2">
                  <c:v>0.35</c:v>
                </c:pt>
                <c:pt idx="3">
                  <c:v>0.1</c:v>
                </c:pt>
                <c:pt idx="4">
                  <c:v>1.51</c:v>
                </c:pt>
              </c:numCache>
            </c:numRef>
          </c:val>
          <c:smooth val="0"/>
          <c:extLst>
            <c:ext xmlns:c16="http://schemas.microsoft.com/office/drawing/2014/chart" uri="{C3380CC4-5D6E-409C-BE32-E72D297353CC}">
              <c16:uniqueId val="{00000001-5AAA-4888-AD98-9B4435C200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15-4443-8767-50224936152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80.11</c:v>
                </c:pt>
                <c:pt idx="2">
                  <c:v>82.83</c:v>
                </c:pt>
                <c:pt idx="3">
                  <c:v>69.38</c:v>
                </c:pt>
                <c:pt idx="4">
                  <c:v>70.39</c:v>
                </c:pt>
              </c:numCache>
            </c:numRef>
          </c:val>
          <c:smooth val="0"/>
          <c:extLst>
            <c:ext xmlns:c16="http://schemas.microsoft.com/office/drawing/2014/chart" uri="{C3380CC4-5D6E-409C-BE32-E72D297353CC}">
              <c16:uniqueId val="{00000001-4715-4443-8767-50224936152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94.77</c:v>
                </c:pt>
                <c:pt idx="2">
                  <c:v>95.64</c:v>
                </c:pt>
                <c:pt idx="3">
                  <c:v>96.49</c:v>
                </c:pt>
                <c:pt idx="4">
                  <c:v>97.9</c:v>
                </c:pt>
              </c:numCache>
            </c:numRef>
          </c:val>
          <c:extLst>
            <c:ext xmlns:c16="http://schemas.microsoft.com/office/drawing/2014/chart" uri="{C3380CC4-5D6E-409C-BE32-E72D297353CC}">
              <c16:uniqueId val="{00000000-0507-4CF2-8A18-3F15968541B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95.96</c:v>
                </c:pt>
                <c:pt idx="2">
                  <c:v>95.73</c:v>
                </c:pt>
                <c:pt idx="3">
                  <c:v>96.1</c:v>
                </c:pt>
                <c:pt idx="4">
                  <c:v>96.61</c:v>
                </c:pt>
              </c:numCache>
            </c:numRef>
          </c:val>
          <c:smooth val="0"/>
          <c:extLst>
            <c:ext xmlns:c16="http://schemas.microsoft.com/office/drawing/2014/chart" uri="{C3380CC4-5D6E-409C-BE32-E72D297353CC}">
              <c16:uniqueId val="{00000001-0507-4CF2-8A18-3F15968541B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114.47</c:v>
                </c:pt>
                <c:pt idx="2">
                  <c:v>114.96</c:v>
                </c:pt>
                <c:pt idx="3">
                  <c:v>114.79</c:v>
                </c:pt>
                <c:pt idx="4">
                  <c:v>115.55</c:v>
                </c:pt>
              </c:numCache>
            </c:numRef>
          </c:val>
          <c:extLst>
            <c:ext xmlns:c16="http://schemas.microsoft.com/office/drawing/2014/chart" uri="{C3380CC4-5D6E-409C-BE32-E72D297353CC}">
              <c16:uniqueId val="{00000000-A4C8-4CD9-A19A-14258AB5C7E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107.87</c:v>
                </c:pt>
                <c:pt idx="2">
                  <c:v>109.78</c:v>
                </c:pt>
                <c:pt idx="3">
                  <c:v>109.96</c:v>
                </c:pt>
                <c:pt idx="4">
                  <c:v>109.44</c:v>
                </c:pt>
              </c:numCache>
            </c:numRef>
          </c:val>
          <c:smooth val="0"/>
          <c:extLst>
            <c:ext xmlns:c16="http://schemas.microsoft.com/office/drawing/2014/chart" uri="{C3380CC4-5D6E-409C-BE32-E72D297353CC}">
              <c16:uniqueId val="{00000001-A4C8-4CD9-A19A-14258AB5C7E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49.61</c:v>
                </c:pt>
                <c:pt idx="2">
                  <c:v>50.97</c:v>
                </c:pt>
                <c:pt idx="3">
                  <c:v>52.61</c:v>
                </c:pt>
                <c:pt idx="4">
                  <c:v>53.24</c:v>
                </c:pt>
              </c:numCache>
            </c:numRef>
          </c:val>
          <c:extLst>
            <c:ext xmlns:c16="http://schemas.microsoft.com/office/drawing/2014/chart" uri="{C3380CC4-5D6E-409C-BE32-E72D297353CC}">
              <c16:uniqueId val="{00000000-3C9E-4595-ACC9-AF152AC567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20.23</c:v>
                </c:pt>
                <c:pt idx="2">
                  <c:v>22.34</c:v>
                </c:pt>
                <c:pt idx="3">
                  <c:v>24.65</c:v>
                </c:pt>
                <c:pt idx="4">
                  <c:v>24.87</c:v>
                </c:pt>
              </c:numCache>
            </c:numRef>
          </c:val>
          <c:smooth val="0"/>
          <c:extLst>
            <c:ext xmlns:c16="http://schemas.microsoft.com/office/drawing/2014/chart" uri="{C3380CC4-5D6E-409C-BE32-E72D297353CC}">
              <c16:uniqueId val="{00000001-3C9E-4595-ACC9-AF152AC567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FB5-4621-9F72-4AFD5EF54DA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1.63</c:v>
                </c:pt>
                <c:pt idx="2">
                  <c:v>1.94</c:v>
                </c:pt>
                <c:pt idx="3">
                  <c:v>2.42</c:v>
                </c:pt>
                <c:pt idx="4">
                  <c:v>3</c:v>
                </c:pt>
              </c:numCache>
            </c:numRef>
          </c:val>
          <c:smooth val="0"/>
          <c:extLst>
            <c:ext xmlns:c16="http://schemas.microsoft.com/office/drawing/2014/chart" uri="{C3380CC4-5D6E-409C-BE32-E72D297353CC}">
              <c16:uniqueId val="{00000001-FFB5-4621-9F72-4AFD5EF54DA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A06-4084-A837-8A139F42412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11.59</c:v>
                </c:pt>
                <c:pt idx="2">
                  <c:v>9.36</c:v>
                </c:pt>
                <c:pt idx="3">
                  <c:v>7.56</c:v>
                </c:pt>
                <c:pt idx="4">
                  <c:v>5.84</c:v>
                </c:pt>
              </c:numCache>
            </c:numRef>
          </c:val>
          <c:smooth val="0"/>
          <c:extLst>
            <c:ext xmlns:c16="http://schemas.microsoft.com/office/drawing/2014/chart" uri="{C3380CC4-5D6E-409C-BE32-E72D297353CC}">
              <c16:uniqueId val="{00000001-3A06-4084-A837-8A139F42412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31.94</c:v>
                </c:pt>
                <c:pt idx="2">
                  <c:v>37.79</c:v>
                </c:pt>
                <c:pt idx="3">
                  <c:v>37.799999999999997</c:v>
                </c:pt>
                <c:pt idx="4">
                  <c:v>41.01</c:v>
                </c:pt>
              </c:numCache>
            </c:numRef>
          </c:val>
          <c:extLst>
            <c:ext xmlns:c16="http://schemas.microsoft.com/office/drawing/2014/chart" uri="{C3380CC4-5D6E-409C-BE32-E72D297353CC}">
              <c16:uniqueId val="{00000000-1533-418F-B5A4-BFF38FE8D59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37.200000000000003</c:v>
                </c:pt>
                <c:pt idx="2">
                  <c:v>47.13</c:v>
                </c:pt>
                <c:pt idx="3">
                  <c:v>50.85</c:v>
                </c:pt>
                <c:pt idx="4">
                  <c:v>63.13</c:v>
                </c:pt>
              </c:numCache>
            </c:numRef>
          </c:val>
          <c:smooth val="0"/>
          <c:extLst>
            <c:ext xmlns:c16="http://schemas.microsoft.com/office/drawing/2014/chart" uri="{C3380CC4-5D6E-409C-BE32-E72D297353CC}">
              <c16:uniqueId val="{00000001-1533-418F-B5A4-BFF38FE8D59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862.69</c:v>
                </c:pt>
                <c:pt idx="2">
                  <c:v>842.67</c:v>
                </c:pt>
                <c:pt idx="3">
                  <c:v>851.38</c:v>
                </c:pt>
                <c:pt idx="4">
                  <c:v>835.27</c:v>
                </c:pt>
              </c:numCache>
            </c:numRef>
          </c:val>
          <c:extLst>
            <c:ext xmlns:c16="http://schemas.microsoft.com/office/drawing/2014/chart" uri="{C3380CC4-5D6E-409C-BE32-E72D297353CC}">
              <c16:uniqueId val="{00000000-3F50-427B-B33D-C4A54D94FDC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843.72</c:v>
                </c:pt>
                <c:pt idx="2">
                  <c:v>788.62</c:v>
                </c:pt>
                <c:pt idx="3">
                  <c:v>772.15</c:v>
                </c:pt>
                <c:pt idx="4">
                  <c:v>717.6</c:v>
                </c:pt>
              </c:numCache>
            </c:numRef>
          </c:val>
          <c:smooth val="0"/>
          <c:extLst>
            <c:ext xmlns:c16="http://schemas.microsoft.com/office/drawing/2014/chart" uri="{C3380CC4-5D6E-409C-BE32-E72D297353CC}">
              <c16:uniqueId val="{00000001-3F50-427B-B33D-C4A54D94FDC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101.65</c:v>
                </c:pt>
                <c:pt idx="2">
                  <c:v>102.93</c:v>
                </c:pt>
                <c:pt idx="3">
                  <c:v>99.87</c:v>
                </c:pt>
                <c:pt idx="4">
                  <c:v>98.11</c:v>
                </c:pt>
              </c:numCache>
            </c:numRef>
          </c:val>
          <c:extLst>
            <c:ext xmlns:c16="http://schemas.microsoft.com/office/drawing/2014/chart" uri="{C3380CC4-5D6E-409C-BE32-E72D297353CC}">
              <c16:uniqueId val="{00000000-ADA2-46B9-9E0E-A0E2B62A884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94.81</c:v>
                </c:pt>
                <c:pt idx="2">
                  <c:v>99.88</c:v>
                </c:pt>
                <c:pt idx="3">
                  <c:v>98.82</c:v>
                </c:pt>
                <c:pt idx="4">
                  <c:v>97.58</c:v>
                </c:pt>
              </c:numCache>
            </c:numRef>
          </c:val>
          <c:smooth val="0"/>
          <c:extLst>
            <c:ext xmlns:c16="http://schemas.microsoft.com/office/drawing/2014/chart" uri="{C3380CC4-5D6E-409C-BE32-E72D297353CC}">
              <c16:uniqueId val="{00000001-ADA2-46B9-9E0E-A0E2B62A884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146.07</c:v>
                </c:pt>
                <c:pt idx="2">
                  <c:v>144.38</c:v>
                </c:pt>
                <c:pt idx="3">
                  <c:v>147.87</c:v>
                </c:pt>
                <c:pt idx="4">
                  <c:v>150.54</c:v>
                </c:pt>
              </c:numCache>
            </c:numRef>
          </c:val>
          <c:extLst>
            <c:ext xmlns:c16="http://schemas.microsoft.com/office/drawing/2014/chart" uri="{C3380CC4-5D6E-409C-BE32-E72D297353CC}">
              <c16:uniqueId val="{00000000-9ECE-4407-A52C-77331C69628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129.9</c:v>
                </c:pt>
                <c:pt idx="2">
                  <c:v>126.94</c:v>
                </c:pt>
                <c:pt idx="3">
                  <c:v>128.38999999999999</c:v>
                </c:pt>
                <c:pt idx="4">
                  <c:v>129.85</c:v>
                </c:pt>
              </c:numCache>
            </c:numRef>
          </c:val>
          <c:smooth val="0"/>
          <c:extLst>
            <c:ext xmlns:c16="http://schemas.microsoft.com/office/drawing/2014/chart" uri="{C3380CC4-5D6E-409C-BE32-E72D297353CC}">
              <c16:uniqueId val="{00000001-9ECE-4407-A52C-77331C69628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069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1736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194040"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070715" y="27908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069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1736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194040"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070715" y="6562725"/>
          <a:ext cx="361823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06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095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778490" y="10677525"/>
          <a:ext cx="465201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7883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【105.91】</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5551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【3.03】</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32185"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【78.43】</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08860" y="29622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【630.82】</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0886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【95.91】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3218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【58.94】</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55510"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【138.75】</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78835" y="67341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【97.81】</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126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【41.09】</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598660"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【8.68】</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50415" y="10848975"/>
          <a:ext cx="68008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85"/>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6" t="s">
        <v>0</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row>
    <row r="3" spans="1:78" ht="9.75" customHeight="1" x14ac:dyDescent="0.15">
      <c r="A3" s="2"/>
      <c r="B3" s="46"/>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row>
    <row r="4" spans="1:78" ht="9.75" customHeight="1" x14ac:dyDescent="0.15">
      <c r="A4" s="2"/>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c r="AX4" s="46"/>
      <c r="AY4" s="46"/>
      <c r="AZ4" s="46"/>
      <c r="BA4" s="46"/>
      <c r="BB4" s="46"/>
      <c r="BC4" s="46"/>
      <c r="BD4" s="46"/>
      <c r="BE4" s="46"/>
      <c r="BF4" s="46"/>
      <c r="BG4" s="46"/>
      <c r="BH4" s="46"/>
      <c r="BI4" s="46"/>
      <c r="BJ4" s="46"/>
      <c r="BK4" s="46"/>
      <c r="BL4" s="46"/>
      <c r="BM4" s="46"/>
      <c r="BN4" s="46"/>
      <c r="BO4" s="46"/>
      <c r="BP4" s="46"/>
      <c r="BQ4" s="46"/>
      <c r="BR4" s="46"/>
      <c r="BS4" s="46"/>
      <c r="BT4" s="46"/>
      <c r="BU4" s="46"/>
      <c r="BV4" s="46"/>
      <c r="BW4" s="46"/>
      <c r="BX4" s="46"/>
      <c r="BY4" s="46"/>
      <c r="BZ4" s="4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大阪府　高石市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7</v>
      </c>
      <c r="C7" s="29"/>
      <c r="D7" s="29"/>
      <c r="E7" s="29"/>
      <c r="F7" s="29"/>
      <c r="G7" s="29"/>
      <c r="H7" s="29"/>
      <c r="I7" s="29" t="s">
        <v>11</v>
      </c>
      <c r="J7" s="29"/>
      <c r="K7" s="29"/>
      <c r="L7" s="29"/>
      <c r="M7" s="29"/>
      <c r="N7" s="29"/>
      <c r="O7" s="29"/>
      <c r="P7" s="29" t="s">
        <v>8</v>
      </c>
      <c r="Q7" s="29"/>
      <c r="R7" s="29"/>
      <c r="S7" s="29"/>
      <c r="T7" s="29"/>
      <c r="U7" s="29"/>
      <c r="V7" s="29"/>
      <c r="W7" s="29" t="s">
        <v>9</v>
      </c>
      <c r="X7" s="29"/>
      <c r="Y7" s="29"/>
      <c r="Z7" s="29"/>
      <c r="AA7" s="29"/>
      <c r="AB7" s="29"/>
      <c r="AC7" s="29"/>
      <c r="AD7" s="29" t="s">
        <v>2</v>
      </c>
      <c r="AE7" s="29"/>
      <c r="AF7" s="29"/>
      <c r="AG7" s="29"/>
      <c r="AH7" s="29"/>
      <c r="AI7" s="29"/>
      <c r="AJ7" s="29"/>
      <c r="AK7" s="3"/>
      <c r="AL7" s="29" t="s">
        <v>12</v>
      </c>
      <c r="AM7" s="29"/>
      <c r="AN7" s="29"/>
      <c r="AO7" s="29"/>
      <c r="AP7" s="29"/>
      <c r="AQ7" s="29"/>
      <c r="AR7" s="29"/>
      <c r="AS7" s="29"/>
      <c r="AT7" s="29" t="s">
        <v>3</v>
      </c>
      <c r="AU7" s="29"/>
      <c r="AV7" s="29"/>
      <c r="AW7" s="29"/>
      <c r="AX7" s="29"/>
      <c r="AY7" s="29"/>
      <c r="AZ7" s="29"/>
      <c r="BA7" s="29"/>
      <c r="BB7" s="29" t="s">
        <v>5</v>
      </c>
      <c r="BC7" s="29"/>
      <c r="BD7" s="29"/>
      <c r="BE7" s="29"/>
      <c r="BF7" s="29"/>
      <c r="BG7" s="29"/>
      <c r="BH7" s="29"/>
      <c r="BI7" s="29"/>
      <c r="BJ7" s="3"/>
      <c r="BK7" s="3"/>
      <c r="BL7" s="30" t="s">
        <v>13</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公共下水道</v>
      </c>
      <c r="Q8" s="33"/>
      <c r="R8" s="33"/>
      <c r="S8" s="33"/>
      <c r="T8" s="33"/>
      <c r="U8" s="33"/>
      <c r="V8" s="33"/>
      <c r="W8" s="33" t="str">
        <f>データ!L6</f>
        <v>Bb1</v>
      </c>
      <c r="X8" s="33"/>
      <c r="Y8" s="33"/>
      <c r="Z8" s="33"/>
      <c r="AA8" s="33"/>
      <c r="AB8" s="33"/>
      <c r="AC8" s="33"/>
      <c r="AD8" s="34" t="str">
        <f>データ!$M$6</f>
        <v>非設置</v>
      </c>
      <c r="AE8" s="34"/>
      <c r="AF8" s="34"/>
      <c r="AG8" s="34"/>
      <c r="AH8" s="34"/>
      <c r="AI8" s="34"/>
      <c r="AJ8" s="34"/>
      <c r="AK8" s="3"/>
      <c r="AL8" s="35">
        <f>データ!S6</f>
        <v>56481</v>
      </c>
      <c r="AM8" s="35"/>
      <c r="AN8" s="35"/>
      <c r="AO8" s="35"/>
      <c r="AP8" s="35"/>
      <c r="AQ8" s="35"/>
      <c r="AR8" s="35"/>
      <c r="AS8" s="35"/>
      <c r="AT8" s="36">
        <f>データ!T6</f>
        <v>11.3</v>
      </c>
      <c r="AU8" s="36"/>
      <c r="AV8" s="36"/>
      <c r="AW8" s="36"/>
      <c r="AX8" s="36"/>
      <c r="AY8" s="36"/>
      <c r="AZ8" s="36"/>
      <c r="BA8" s="36"/>
      <c r="BB8" s="36">
        <f>データ!U6</f>
        <v>4998.32</v>
      </c>
      <c r="BC8" s="36"/>
      <c r="BD8" s="36"/>
      <c r="BE8" s="36"/>
      <c r="BF8" s="36"/>
      <c r="BG8" s="36"/>
      <c r="BH8" s="36"/>
      <c r="BI8" s="36"/>
      <c r="BJ8" s="3"/>
      <c r="BK8" s="3"/>
      <c r="BL8" s="37" t="s">
        <v>16</v>
      </c>
      <c r="BM8" s="38"/>
      <c r="BN8" s="39" t="s">
        <v>18</v>
      </c>
      <c r="BO8" s="39"/>
      <c r="BP8" s="39"/>
      <c r="BQ8" s="39"/>
      <c r="BR8" s="39"/>
      <c r="BS8" s="39"/>
      <c r="BT8" s="39"/>
      <c r="BU8" s="39"/>
      <c r="BV8" s="39"/>
      <c r="BW8" s="39"/>
      <c r="BX8" s="39"/>
      <c r="BY8" s="40"/>
    </row>
    <row r="9" spans="1:78" ht="18.75" customHeight="1" x14ac:dyDescent="0.15">
      <c r="A9" s="2"/>
      <c r="B9" s="29" t="s">
        <v>19</v>
      </c>
      <c r="C9" s="29"/>
      <c r="D9" s="29"/>
      <c r="E9" s="29"/>
      <c r="F9" s="29"/>
      <c r="G9" s="29"/>
      <c r="H9" s="29"/>
      <c r="I9" s="29" t="s">
        <v>20</v>
      </c>
      <c r="J9" s="29"/>
      <c r="K9" s="29"/>
      <c r="L9" s="29"/>
      <c r="M9" s="29"/>
      <c r="N9" s="29"/>
      <c r="O9" s="29"/>
      <c r="P9" s="29" t="s">
        <v>22</v>
      </c>
      <c r="Q9" s="29"/>
      <c r="R9" s="29"/>
      <c r="S9" s="29"/>
      <c r="T9" s="29"/>
      <c r="U9" s="29"/>
      <c r="V9" s="29"/>
      <c r="W9" s="29" t="s">
        <v>24</v>
      </c>
      <c r="X9" s="29"/>
      <c r="Y9" s="29"/>
      <c r="Z9" s="29"/>
      <c r="AA9" s="29"/>
      <c r="AB9" s="29"/>
      <c r="AC9" s="29"/>
      <c r="AD9" s="29" t="s">
        <v>26</v>
      </c>
      <c r="AE9" s="29"/>
      <c r="AF9" s="29"/>
      <c r="AG9" s="29"/>
      <c r="AH9" s="29"/>
      <c r="AI9" s="29"/>
      <c r="AJ9" s="29"/>
      <c r="AK9" s="3"/>
      <c r="AL9" s="29" t="s">
        <v>30</v>
      </c>
      <c r="AM9" s="29"/>
      <c r="AN9" s="29"/>
      <c r="AO9" s="29"/>
      <c r="AP9" s="29"/>
      <c r="AQ9" s="29"/>
      <c r="AR9" s="29"/>
      <c r="AS9" s="29"/>
      <c r="AT9" s="29" t="s">
        <v>32</v>
      </c>
      <c r="AU9" s="29"/>
      <c r="AV9" s="29"/>
      <c r="AW9" s="29"/>
      <c r="AX9" s="29"/>
      <c r="AY9" s="29"/>
      <c r="AZ9" s="29"/>
      <c r="BA9" s="29"/>
      <c r="BB9" s="29" t="s">
        <v>36</v>
      </c>
      <c r="BC9" s="29"/>
      <c r="BD9" s="29"/>
      <c r="BE9" s="29"/>
      <c r="BF9" s="29"/>
      <c r="BG9" s="29"/>
      <c r="BH9" s="29"/>
      <c r="BI9" s="29"/>
      <c r="BJ9" s="3"/>
      <c r="BK9" s="3"/>
      <c r="BL9" s="41" t="s">
        <v>37</v>
      </c>
      <c r="BM9" s="42"/>
      <c r="BN9" s="43" t="s">
        <v>6</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57.95</v>
      </c>
      <c r="J10" s="36"/>
      <c r="K10" s="36"/>
      <c r="L10" s="36"/>
      <c r="M10" s="36"/>
      <c r="N10" s="36"/>
      <c r="O10" s="36"/>
      <c r="P10" s="36">
        <f>データ!P6</f>
        <v>91.9</v>
      </c>
      <c r="Q10" s="36"/>
      <c r="R10" s="36"/>
      <c r="S10" s="36"/>
      <c r="T10" s="36"/>
      <c r="U10" s="36"/>
      <c r="V10" s="36"/>
      <c r="W10" s="36">
        <f>データ!Q6</f>
        <v>84.96</v>
      </c>
      <c r="X10" s="36"/>
      <c r="Y10" s="36"/>
      <c r="Z10" s="36"/>
      <c r="AA10" s="36"/>
      <c r="AB10" s="36"/>
      <c r="AC10" s="36"/>
      <c r="AD10" s="35">
        <f>データ!R6</f>
        <v>2755</v>
      </c>
      <c r="AE10" s="35"/>
      <c r="AF10" s="35"/>
      <c r="AG10" s="35"/>
      <c r="AH10" s="35"/>
      <c r="AI10" s="35"/>
      <c r="AJ10" s="35"/>
      <c r="AK10" s="2"/>
      <c r="AL10" s="35">
        <f>データ!V6</f>
        <v>51651</v>
      </c>
      <c r="AM10" s="35"/>
      <c r="AN10" s="35"/>
      <c r="AO10" s="35"/>
      <c r="AP10" s="35"/>
      <c r="AQ10" s="35"/>
      <c r="AR10" s="35"/>
      <c r="AS10" s="35"/>
      <c r="AT10" s="36">
        <f>データ!W6</f>
        <v>5.98</v>
      </c>
      <c r="AU10" s="36"/>
      <c r="AV10" s="36"/>
      <c r="AW10" s="36"/>
      <c r="AX10" s="36"/>
      <c r="AY10" s="36"/>
      <c r="AZ10" s="36"/>
      <c r="BA10" s="36"/>
      <c r="BB10" s="36">
        <f>データ!X6</f>
        <v>8637.2900000000009</v>
      </c>
      <c r="BC10" s="36"/>
      <c r="BD10" s="36"/>
      <c r="BE10" s="36"/>
      <c r="BF10" s="36"/>
      <c r="BG10" s="36"/>
      <c r="BH10" s="36"/>
      <c r="BI10" s="36"/>
      <c r="BJ10" s="2"/>
      <c r="BK10" s="2"/>
      <c r="BL10" s="79" t="s">
        <v>14</v>
      </c>
      <c r="BM10" s="80"/>
      <c r="BN10" s="81" t="s">
        <v>25</v>
      </c>
      <c r="BO10" s="81"/>
      <c r="BP10" s="81"/>
      <c r="BQ10" s="81"/>
      <c r="BR10" s="81"/>
      <c r="BS10" s="81"/>
      <c r="BT10" s="81"/>
      <c r="BU10" s="81"/>
      <c r="BV10" s="81"/>
      <c r="BW10" s="81"/>
      <c r="BX10" s="81"/>
      <c r="BY10" s="8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1</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23</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55" t="s">
        <v>40</v>
      </c>
      <c r="BM14" s="56"/>
      <c r="BN14" s="56"/>
      <c r="BO14" s="56"/>
      <c r="BP14" s="56"/>
      <c r="BQ14" s="56"/>
      <c r="BR14" s="56"/>
      <c r="BS14" s="56"/>
      <c r="BT14" s="56"/>
      <c r="BU14" s="56"/>
      <c r="BV14" s="56"/>
      <c r="BW14" s="56"/>
      <c r="BX14" s="56"/>
      <c r="BY14" s="56"/>
      <c r="BZ14" s="57"/>
    </row>
    <row r="15" spans="1:78" ht="13.5" customHeight="1" x14ac:dyDescent="0.15">
      <c r="A15" s="2"/>
      <c r="B15" s="52"/>
      <c r="C15" s="53"/>
      <c r="D15" s="53"/>
      <c r="E15" s="53"/>
      <c r="F15" s="53"/>
      <c r="G15" s="53"/>
      <c r="H15" s="53"/>
      <c r="I15" s="53"/>
      <c r="J15" s="53"/>
      <c r="K15" s="53"/>
      <c r="L15" s="53"/>
      <c r="M15" s="53"/>
      <c r="N15" s="53"/>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4"/>
      <c r="BK15" s="2"/>
      <c r="BL15" s="58"/>
      <c r="BM15" s="59"/>
      <c r="BN15" s="59"/>
      <c r="BO15" s="59"/>
      <c r="BP15" s="59"/>
      <c r="BQ15" s="59"/>
      <c r="BR15" s="59"/>
      <c r="BS15" s="59"/>
      <c r="BT15" s="59"/>
      <c r="BU15" s="59"/>
      <c r="BV15" s="59"/>
      <c r="BW15" s="59"/>
      <c r="BX15" s="59"/>
      <c r="BY15" s="59"/>
      <c r="BZ15" s="6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7" t="s">
        <v>112</v>
      </c>
      <c r="BM16" s="68"/>
      <c r="BN16" s="68"/>
      <c r="BO16" s="68"/>
      <c r="BP16" s="68"/>
      <c r="BQ16" s="68"/>
      <c r="BR16" s="68"/>
      <c r="BS16" s="68"/>
      <c r="BT16" s="68"/>
      <c r="BU16" s="68"/>
      <c r="BV16" s="68"/>
      <c r="BW16" s="68"/>
      <c r="BX16" s="68"/>
      <c r="BY16" s="68"/>
      <c r="BZ16" s="6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7"/>
      <c r="BM17" s="68"/>
      <c r="BN17" s="68"/>
      <c r="BO17" s="68"/>
      <c r="BP17" s="68"/>
      <c r="BQ17" s="68"/>
      <c r="BR17" s="68"/>
      <c r="BS17" s="68"/>
      <c r="BT17" s="68"/>
      <c r="BU17" s="68"/>
      <c r="BV17" s="68"/>
      <c r="BW17" s="68"/>
      <c r="BX17" s="68"/>
      <c r="BY17" s="68"/>
      <c r="BZ17" s="6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7"/>
      <c r="BM18" s="68"/>
      <c r="BN18" s="68"/>
      <c r="BO18" s="68"/>
      <c r="BP18" s="68"/>
      <c r="BQ18" s="68"/>
      <c r="BR18" s="68"/>
      <c r="BS18" s="68"/>
      <c r="BT18" s="68"/>
      <c r="BU18" s="68"/>
      <c r="BV18" s="68"/>
      <c r="BW18" s="68"/>
      <c r="BX18" s="68"/>
      <c r="BY18" s="68"/>
      <c r="BZ18" s="6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7"/>
      <c r="BM19" s="68"/>
      <c r="BN19" s="68"/>
      <c r="BO19" s="68"/>
      <c r="BP19" s="68"/>
      <c r="BQ19" s="68"/>
      <c r="BR19" s="68"/>
      <c r="BS19" s="68"/>
      <c r="BT19" s="68"/>
      <c r="BU19" s="68"/>
      <c r="BV19" s="68"/>
      <c r="BW19" s="68"/>
      <c r="BX19" s="68"/>
      <c r="BY19" s="68"/>
      <c r="BZ19" s="6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7"/>
      <c r="BM20" s="68"/>
      <c r="BN20" s="68"/>
      <c r="BO20" s="68"/>
      <c r="BP20" s="68"/>
      <c r="BQ20" s="68"/>
      <c r="BR20" s="68"/>
      <c r="BS20" s="68"/>
      <c r="BT20" s="68"/>
      <c r="BU20" s="68"/>
      <c r="BV20" s="68"/>
      <c r="BW20" s="68"/>
      <c r="BX20" s="68"/>
      <c r="BY20" s="68"/>
      <c r="BZ20" s="6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7"/>
      <c r="BM21" s="68"/>
      <c r="BN21" s="68"/>
      <c r="BO21" s="68"/>
      <c r="BP21" s="68"/>
      <c r="BQ21" s="68"/>
      <c r="BR21" s="68"/>
      <c r="BS21" s="68"/>
      <c r="BT21" s="68"/>
      <c r="BU21" s="68"/>
      <c r="BV21" s="68"/>
      <c r="BW21" s="68"/>
      <c r="BX21" s="68"/>
      <c r="BY21" s="68"/>
      <c r="BZ21" s="6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7"/>
      <c r="BM22" s="68"/>
      <c r="BN22" s="68"/>
      <c r="BO22" s="68"/>
      <c r="BP22" s="68"/>
      <c r="BQ22" s="68"/>
      <c r="BR22" s="68"/>
      <c r="BS22" s="68"/>
      <c r="BT22" s="68"/>
      <c r="BU22" s="68"/>
      <c r="BV22" s="68"/>
      <c r="BW22" s="68"/>
      <c r="BX22" s="68"/>
      <c r="BY22" s="68"/>
      <c r="BZ22" s="6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7"/>
      <c r="BM23" s="68"/>
      <c r="BN23" s="68"/>
      <c r="BO23" s="68"/>
      <c r="BP23" s="68"/>
      <c r="BQ23" s="68"/>
      <c r="BR23" s="68"/>
      <c r="BS23" s="68"/>
      <c r="BT23" s="68"/>
      <c r="BU23" s="68"/>
      <c r="BV23" s="68"/>
      <c r="BW23" s="68"/>
      <c r="BX23" s="68"/>
      <c r="BY23" s="68"/>
      <c r="BZ23" s="6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7"/>
      <c r="BM24" s="68"/>
      <c r="BN24" s="68"/>
      <c r="BO24" s="68"/>
      <c r="BP24" s="68"/>
      <c r="BQ24" s="68"/>
      <c r="BR24" s="68"/>
      <c r="BS24" s="68"/>
      <c r="BT24" s="68"/>
      <c r="BU24" s="68"/>
      <c r="BV24" s="68"/>
      <c r="BW24" s="68"/>
      <c r="BX24" s="68"/>
      <c r="BY24" s="68"/>
      <c r="BZ24" s="6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7"/>
      <c r="BM25" s="68"/>
      <c r="BN25" s="68"/>
      <c r="BO25" s="68"/>
      <c r="BP25" s="68"/>
      <c r="BQ25" s="68"/>
      <c r="BR25" s="68"/>
      <c r="BS25" s="68"/>
      <c r="BT25" s="68"/>
      <c r="BU25" s="68"/>
      <c r="BV25" s="68"/>
      <c r="BW25" s="68"/>
      <c r="BX25" s="68"/>
      <c r="BY25" s="68"/>
      <c r="BZ25" s="6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7"/>
      <c r="BM26" s="68"/>
      <c r="BN26" s="68"/>
      <c r="BO26" s="68"/>
      <c r="BP26" s="68"/>
      <c r="BQ26" s="68"/>
      <c r="BR26" s="68"/>
      <c r="BS26" s="68"/>
      <c r="BT26" s="68"/>
      <c r="BU26" s="68"/>
      <c r="BV26" s="68"/>
      <c r="BW26" s="68"/>
      <c r="BX26" s="68"/>
      <c r="BY26" s="68"/>
      <c r="BZ26" s="6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7"/>
      <c r="BM27" s="68"/>
      <c r="BN27" s="68"/>
      <c r="BO27" s="68"/>
      <c r="BP27" s="68"/>
      <c r="BQ27" s="68"/>
      <c r="BR27" s="68"/>
      <c r="BS27" s="68"/>
      <c r="BT27" s="68"/>
      <c r="BU27" s="68"/>
      <c r="BV27" s="68"/>
      <c r="BW27" s="68"/>
      <c r="BX27" s="68"/>
      <c r="BY27" s="68"/>
      <c r="BZ27" s="6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7"/>
      <c r="BM28" s="68"/>
      <c r="BN28" s="68"/>
      <c r="BO28" s="68"/>
      <c r="BP28" s="68"/>
      <c r="BQ28" s="68"/>
      <c r="BR28" s="68"/>
      <c r="BS28" s="68"/>
      <c r="BT28" s="68"/>
      <c r="BU28" s="68"/>
      <c r="BV28" s="68"/>
      <c r="BW28" s="68"/>
      <c r="BX28" s="68"/>
      <c r="BY28" s="68"/>
      <c r="BZ28" s="6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7"/>
      <c r="BM29" s="68"/>
      <c r="BN29" s="68"/>
      <c r="BO29" s="68"/>
      <c r="BP29" s="68"/>
      <c r="BQ29" s="68"/>
      <c r="BR29" s="68"/>
      <c r="BS29" s="68"/>
      <c r="BT29" s="68"/>
      <c r="BU29" s="68"/>
      <c r="BV29" s="68"/>
      <c r="BW29" s="68"/>
      <c r="BX29" s="68"/>
      <c r="BY29" s="68"/>
      <c r="BZ29" s="6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7"/>
      <c r="BM30" s="68"/>
      <c r="BN30" s="68"/>
      <c r="BO30" s="68"/>
      <c r="BP30" s="68"/>
      <c r="BQ30" s="68"/>
      <c r="BR30" s="68"/>
      <c r="BS30" s="68"/>
      <c r="BT30" s="68"/>
      <c r="BU30" s="68"/>
      <c r="BV30" s="68"/>
      <c r="BW30" s="68"/>
      <c r="BX30" s="68"/>
      <c r="BY30" s="68"/>
      <c r="BZ30" s="6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7"/>
      <c r="BM31" s="68"/>
      <c r="BN31" s="68"/>
      <c r="BO31" s="68"/>
      <c r="BP31" s="68"/>
      <c r="BQ31" s="68"/>
      <c r="BR31" s="68"/>
      <c r="BS31" s="68"/>
      <c r="BT31" s="68"/>
      <c r="BU31" s="68"/>
      <c r="BV31" s="68"/>
      <c r="BW31" s="68"/>
      <c r="BX31" s="68"/>
      <c r="BY31" s="68"/>
      <c r="BZ31" s="6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7"/>
      <c r="BM32" s="68"/>
      <c r="BN32" s="68"/>
      <c r="BO32" s="68"/>
      <c r="BP32" s="68"/>
      <c r="BQ32" s="68"/>
      <c r="BR32" s="68"/>
      <c r="BS32" s="68"/>
      <c r="BT32" s="68"/>
      <c r="BU32" s="68"/>
      <c r="BV32" s="68"/>
      <c r="BW32" s="68"/>
      <c r="BX32" s="68"/>
      <c r="BY32" s="68"/>
      <c r="BZ32" s="6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7"/>
      <c r="BM33" s="68"/>
      <c r="BN33" s="68"/>
      <c r="BO33" s="68"/>
      <c r="BP33" s="68"/>
      <c r="BQ33" s="68"/>
      <c r="BR33" s="68"/>
      <c r="BS33" s="68"/>
      <c r="BT33" s="68"/>
      <c r="BU33" s="68"/>
      <c r="BV33" s="68"/>
      <c r="BW33" s="68"/>
      <c r="BX33" s="68"/>
      <c r="BY33" s="68"/>
      <c r="BZ33" s="69"/>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7"/>
      <c r="BM34" s="68"/>
      <c r="BN34" s="68"/>
      <c r="BO34" s="68"/>
      <c r="BP34" s="68"/>
      <c r="BQ34" s="68"/>
      <c r="BR34" s="68"/>
      <c r="BS34" s="68"/>
      <c r="BT34" s="68"/>
      <c r="BU34" s="68"/>
      <c r="BV34" s="68"/>
      <c r="BW34" s="68"/>
      <c r="BX34" s="68"/>
      <c r="BY34" s="68"/>
      <c r="BZ34" s="69"/>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7"/>
      <c r="BM35" s="68"/>
      <c r="BN35" s="68"/>
      <c r="BO35" s="68"/>
      <c r="BP35" s="68"/>
      <c r="BQ35" s="68"/>
      <c r="BR35" s="68"/>
      <c r="BS35" s="68"/>
      <c r="BT35" s="68"/>
      <c r="BU35" s="68"/>
      <c r="BV35" s="68"/>
      <c r="BW35" s="68"/>
      <c r="BX35" s="68"/>
      <c r="BY35" s="68"/>
      <c r="BZ35" s="6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7"/>
      <c r="BM36" s="68"/>
      <c r="BN36" s="68"/>
      <c r="BO36" s="68"/>
      <c r="BP36" s="68"/>
      <c r="BQ36" s="68"/>
      <c r="BR36" s="68"/>
      <c r="BS36" s="68"/>
      <c r="BT36" s="68"/>
      <c r="BU36" s="68"/>
      <c r="BV36" s="68"/>
      <c r="BW36" s="68"/>
      <c r="BX36" s="68"/>
      <c r="BY36" s="68"/>
      <c r="BZ36" s="6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7"/>
      <c r="BM37" s="68"/>
      <c r="BN37" s="68"/>
      <c r="BO37" s="68"/>
      <c r="BP37" s="68"/>
      <c r="BQ37" s="68"/>
      <c r="BR37" s="68"/>
      <c r="BS37" s="68"/>
      <c r="BT37" s="68"/>
      <c r="BU37" s="68"/>
      <c r="BV37" s="68"/>
      <c r="BW37" s="68"/>
      <c r="BX37" s="68"/>
      <c r="BY37" s="68"/>
      <c r="BZ37" s="6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7"/>
      <c r="BM38" s="68"/>
      <c r="BN38" s="68"/>
      <c r="BO38" s="68"/>
      <c r="BP38" s="68"/>
      <c r="BQ38" s="68"/>
      <c r="BR38" s="68"/>
      <c r="BS38" s="68"/>
      <c r="BT38" s="68"/>
      <c r="BU38" s="68"/>
      <c r="BV38" s="68"/>
      <c r="BW38" s="68"/>
      <c r="BX38" s="68"/>
      <c r="BY38" s="68"/>
      <c r="BZ38" s="6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7"/>
      <c r="BM39" s="68"/>
      <c r="BN39" s="68"/>
      <c r="BO39" s="68"/>
      <c r="BP39" s="68"/>
      <c r="BQ39" s="68"/>
      <c r="BR39" s="68"/>
      <c r="BS39" s="68"/>
      <c r="BT39" s="68"/>
      <c r="BU39" s="68"/>
      <c r="BV39" s="68"/>
      <c r="BW39" s="68"/>
      <c r="BX39" s="68"/>
      <c r="BY39" s="68"/>
      <c r="BZ39" s="6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7"/>
      <c r="BM40" s="68"/>
      <c r="BN40" s="68"/>
      <c r="BO40" s="68"/>
      <c r="BP40" s="68"/>
      <c r="BQ40" s="68"/>
      <c r="BR40" s="68"/>
      <c r="BS40" s="68"/>
      <c r="BT40" s="68"/>
      <c r="BU40" s="68"/>
      <c r="BV40" s="68"/>
      <c r="BW40" s="68"/>
      <c r="BX40" s="68"/>
      <c r="BY40" s="68"/>
      <c r="BZ40" s="6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7"/>
      <c r="BM41" s="68"/>
      <c r="BN41" s="68"/>
      <c r="BO41" s="68"/>
      <c r="BP41" s="68"/>
      <c r="BQ41" s="68"/>
      <c r="BR41" s="68"/>
      <c r="BS41" s="68"/>
      <c r="BT41" s="68"/>
      <c r="BU41" s="68"/>
      <c r="BV41" s="68"/>
      <c r="BW41" s="68"/>
      <c r="BX41" s="68"/>
      <c r="BY41" s="68"/>
      <c r="BZ41" s="6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7"/>
      <c r="BM42" s="68"/>
      <c r="BN42" s="68"/>
      <c r="BO42" s="68"/>
      <c r="BP42" s="68"/>
      <c r="BQ42" s="68"/>
      <c r="BR42" s="68"/>
      <c r="BS42" s="68"/>
      <c r="BT42" s="68"/>
      <c r="BU42" s="68"/>
      <c r="BV42" s="68"/>
      <c r="BW42" s="68"/>
      <c r="BX42" s="68"/>
      <c r="BY42" s="68"/>
      <c r="BZ42" s="6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7"/>
      <c r="BM43" s="68"/>
      <c r="BN43" s="68"/>
      <c r="BO43" s="68"/>
      <c r="BP43" s="68"/>
      <c r="BQ43" s="68"/>
      <c r="BR43" s="68"/>
      <c r="BS43" s="68"/>
      <c r="BT43" s="68"/>
      <c r="BU43" s="68"/>
      <c r="BV43" s="68"/>
      <c r="BW43" s="68"/>
      <c r="BX43" s="68"/>
      <c r="BY43" s="68"/>
      <c r="BZ43" s="6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70"/>
      <c r="BM44" s="71"/>
      <c r="BN44" s="71"/>
      <c r="BO44" s="71"/>
      <c r="BP44" s="71"/>
      <c r="BQ44" s="71"/>
      <c r="BR44" s="71"/>
      <c r="BS44" s="71"/>
      <c r="BT44" s="71"/>
      <c r="BU44" s="71"/>
      <c r="BV44" s="71"/>
      <c r="BW44" s="71"/>
      <c r="BX44" s="71"/>
      <c r="BY44" s="71"/>
      <c r="BZ44" s="7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61" t="s">
        <v>28</v>
      </c>
      <c r="BM45" s="62"/>
      <c r="BN45" s="62"/>
      <c r="BO45" s="62"/>
      <c r="BP45" s="62"/>
      <c r="BQ45" s="62"/>
      <c r="BR45" s="62"/>
      <c r="BS45" s="62"/>
      <c r="BT45" s="62"/>
      <c r="BU45" s="62"/>
      <c r="BV45" s="62"/>
      <c r="BW45" s="62"/>
      <c r="BX45" s="62"/>
      <c r="BY45" s="62"/>
      <c r="BZ45" s="6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4"/>
      <c r="BM46" s="65"/>
      <c r="BN46" s="65"/>
      <c r="BO46" s="65"/>
      <c r="BP46" s="65"/>
      <c r="BQ46" s="65"/>
      <c r="BR46" s="65"/>
      <c r="BS46" s="65"/>
      <c r="BT46" s="65"/>
      <c r="BU46" s="65"/>
      <c r="BV46" s="65"/>
      <c r="BW46" s="65"/>
      <c r="BX46" s="65"/>
      <c r="BY46" s="65"/>
      <c r="BZ46" s="6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73"/>
      <c r="BM58" s="74"/>
      <c r="BN58" s="74"/>
      <c r="BO58" s="74"/>
      <c r="BP58" s="74"/>
      <c r="BQ58" s="74"/>
      <c r="BR58" s="74"/>
      <c r="BS58" s="74"/>
      <c r="BT58" s="74"/>
      <c r="BU58" s="74"/>
      <c r="BV58" s="74"/>
      <c r="BW58" s="74"/>
      <c r="BX58" s="74"/>
      <c r="BY58" s="74"/>
      <c r="BZ58" s="75"/>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73"/>
      <c r="BM59" s="74"/>
      <c r="BN59" s="74"/>
      <c r="BO59" s="74"/>
      <c r="BP59" s="74"/>
      <c r="BQ59" s="74"/>
      <c r="BR59" s="74"/>
      <c r="BS59" s="74"/>
      <c r="BT59" s="74"/>
      <c r="BU59" s="74"/>
      <c r="BV59" s="74"/>
      <c r="BW59" s="74"/>
      <c r="BX59" s="74"/>
      <c r="BY59" s="74"/>
      <c r="BZ59" s="75"/>
    </row>
    <row r="60" spans="1:78" ht="13.5" customHeight="1" x14ac:dyDescent="0.15">
      <c r="A60" s="2"/>
      <c r="B60" s="52" t="s">
        <v>42</v>
      </c>
      <c r="C60" s="53"/>
      <c r="D60" s="53"/>
      <c r="E60" s="53"/>
      <c r="F60" s="53"/>
      <c r="G60" s="53"/>
      <c r="H60" s="53"/>
      <c r="I60" s="53"/>
      <c r="J60" s="53"/>
      <c r="K60" s="53"/>
      <c r="L60" s="53"/>
      <c r="M60" s="53"/>
      <c r="N60" s="53"/>
      <c r="O60" s="53"/>
      <c r="P60" s="53"/>
      <c r="Q60" s="53"/>
      <c r="R60" s="53"/>
      <c r="S60" s="53"/>
      <c r="T60" s="53"/>
      <c r="U60" s="53"/>
      <c r="V60" s="53"/>
      <c r="W60" s="53"/>
      <c r="X60" s="53"/>
      <c r="Y60" s="53"/>
      <c r="Z60" s="53"/>
      <c r="AA60" s="53"/>
      <c r="AB60" s="53"/>
      <c r="AC60" s="53"/>
      <c r="AD60" s="53"/>
      <c r="AE60" s="53"/>
      <c r="AF60" s="53"/>
      <c r="AG60" s="53"/>
      <c r="AH60" s="53"/>
      <c r="AI60" s="53"/>
      <c r="AJ60" s="53"/>
      <c r="AK60" s="53"/>
      <c r="AL60" s="53"/>
      <c r="AM60" s="53"/>
      <c r="AN60" s="53"/>
      <c r="AO60" s="53"/>
      <c r="AP60" s="53"/>
      <c r="AQ60" s="53"/>
      <c r="AR60" s="53"/>
      <c r="AS60" s="53"/>
      <c r="AT60" s="53"/>
      <c r="AU60" s="53"/>
      <c r="AV60" s="53"/>
      <c r="AW60" s="53"/>
      <c r="AX60" s="53"/>
      <c r="AY60" s="53"/>
      <c r="AZ60" s="53"/>
      <c r="BA60" s="53"/>
      <c r="BB60" s="53"/>
      <c r="BC60" s="53"/>
      <c r="BD60" s="53"/>
      <c r="BE60" s="53"/>
      <c r="BF60" s="53"/>
      <c r="BG60" s="53"/>
      <c r="BH60" s="53"/>
      <c r="BI60" s="53"/>
      <c r="BJ60" s="54"/>
      <c r="BK60" s="2"/>
      <c r="BL60" s="73"/>
      <c r="BM60" s="74"/>
      <c r="BN60" s="74"/>
      <c r="BO60" s="74"/>
      <c r="BP60" s="74"/>
      <c r="BQ60" s="74"/>
      <c r="BR60" s="74"/>
      <c r="BS60" s="74"/>
      <c r="BT60" s="74"/>
      <c r="BU60" s="74"/>
      <c r="BV60" s="74"/>
      <c r="BW60" s="74"/>
      <c r="BX60" s="74"/>
      <c r="BY60" s="74"/>
      <c r="BZ60" s="75"/>
    </row>
    <row r="61" spans="1:78" ht="13.5" customHeight="1" x14ac:dyDescent="0.15">
      <c r="A61" s="2"/>
      <c r="B61" s="52"/>
      <c r="C61" s="53"/>
      <c r="D61" s="53"/>
      <c r="E61" s="53"/>
      <c r="F61" s="53"/>
      <c r="G61" s="53"/>
      <c r="H61" s="53"/>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c r="AH61" s="53"/>
      <c r="AI61" s="53"/>
      <c r="AJ61" s="53"/>
      <c r="AK61" s="53"/>
      <c r="AL61" s="53"/>
      <c r="AM61" s="53"/>
      <c r="AN61" s="53"/>
      <c r="AO61" s="53"/>
      <c r="AP61" s="53"/>
      <c r="AQ61" s="53"/>
      <c r="AR61" s="53"/>
      <c r="AS61" s="53"/>
      <c r="AT61" s="53"/>
      <c r="AU61" s="53"/>
      <c r="AV61" s="53"/>
      <c r="AW61" s="53"/>
      <c r="AX61" s="53"/>
      <c r="AY61" s="53"/>
      <c r="AZ61" s="53"/>
      <c r="BA61" s="53"/>
      <c r="BB61" s="53"/>
      <c r="BC61" s="53"/>
      <c r="BD61" s="53"/>
      <c r="BE61" s="53"/>
      <c r="BF61" s="53"/>
      <c r="BG61" s="53"/>
      <c r="BH61" s="53"/>
      <c r="BI61" s="53"/>
      <c r="BJ61" s="54"/>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61" t="s">
        <v>44</v>
      </c>
      <c r="BM64" s="62"/>
      <c r="BN64" s="62"/>
      <c r="BO64" s="62"/>
      <c r="BP64" s="62"/>
      <c r="BQ64" s="62"/>
      <c r="BR64" s="62"/>
      <c r="BS64" s="62"/>
      <c r="BT64" s="62"/>
      <c r="BU64" s="62"/>
      <c r="BV64" s="62"/>
      <c r="BW64" s="62"/>
      <c r="BX64" s="62"/>
      <c r="BY64" s="62"/>
      <c r="BZ64" s="6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4"/>
      <c r="BM65" s="65"/>
      <c r="BN65" s="65"/>
      <c r="BO65" s="65"/>
      <c r="BP65" s="65"/>
      <c r="BQ65" s="65"/>
      <c r="BR65" s="65"/>
      <c r="BS65" s="65"/>
      <c r="BT65" s="65"/>
      <c r="BU65" s="65"/>
      <c r="BV65" s="65"/>
      <c r="BW65" s="65"/>
      <c r="BX65" s="65"/>
      <c r="BY65" s="65"/>
      <c r="BZ65" s="6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7" t="s">
        <v>113</v>
      </c>
      <c r="BM66" s="68"/>
      <c r="BN66" s="68"/>
      <c r="BO66" s="68"/>
      <c r="BP66" s="68"/>
      <c r="BQ66" s="68"/>
      <c r="BR66" s="68"/>
      <c r="BS66" s="68"/>
      <c r="BT66" s="68"/>
      <c r="BU66" s="68"/>
      <c r="BV66" s="68"/>
      <c r="BW66" s="68"/>
      <c r="BX66" s="68"/>
      <c r="BY66" s="68"/>
      <c r="BZ66" s="6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7"/>
      <c r="BM67" s="68"/>
      <c r="BN67" s="68"/>
      <c r="BO67" s="68"/>
      <c r="BP67" s="68"/>
      <c r="BQ67" s="68"/>
      <c r="BR67" s="68"/>
      <c r="BS67" s="68"/>
      <c r="BT67" s="68"/>
      <c r="BU67" s="68"/>
      <c r="BV67" s="68"/>
      <c r="BW67" s="68"/>
      <c r="BX67" s="68"/>
      <c r="BY67" s="68"/>
      <c r="BZ67" s="6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7"/>
      <c r="BM68" s="68"/>
      <c r="BN68" s="68"/>
      <c r="BO68" s="68"/>
      <c r="BP68" s="68"/>
      <c r="BQ68" s="68"/>
      <c r="BR68" s="68"/>
      <c r="BS68" s="68"/>
      <c r="BT68" s="68"/>
      <c r="BU68" s="68"/>
      <c r="BV68" s="68"/>
      <c r="BW68" s="68"/>
      <c r="BX68" s="68"/>
      <c r="BY68" s="68"/>
      <c r="BZ68" s="6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7"/>
      <c r="BM69" s="68"/>
      <c r="BN69" s="68"/>
      <c r="BO69" s="68"/>
      <c r="BP69" s="68"/>
      <c r="BQ69" s="68"/>
      <c r="BR69" s="68"/>
      <c r="BS69" s="68"/>
      <c r="BT69" s="68"/>
      <c r="BU69" s="68"/>
      <c r="BV69" s="68"/>
      <c r="BW69" s="68"/>
      <c r="BX69" s="68"/>
      <c r="BY69" s="68"/>
      <c r="BZ69" s="6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7"/>
      <c r="BM70" s="68"/>
      <c r="BN70" s="68"/>
      <c r="BO70" s="68"/>
      <c r="BP70" s="68"/>
      <c r="BQ70" s="68"/>
      <c r="BR70" s="68"/>
      <c r="BS70" s="68"/>
      <c r="BT70" s="68"/>
      <c r="BU70" s="68"/>
      <c r="BV70" s="68"/>
      <c r="BW70" s="68"/>
      <c r="BX70" s="68"/>
      <c r="BY70" s="68"/>
      <c r="BZ70" s="6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7"/>
      <c r="BM71" s="68"/>
      <c r="BN71" s="68"/>
      <c r="BO71" s="68"/>
      <c r="BP71" s="68"/>
      <c r="BQ71" s="68"/>
      <c r="BR71" s="68"/>
      <c r="BS71" s="68"/>
      <c r="BT71" s="68"/>
      <c r="BU71" s="68"/>
      <c r="BV71" s="68"/>
      <c r="BW71" s="68"/>
      <c r="BX71" s="68"/>
      <c r="BY71" s="68"/>
      <c r="BZ71" s="6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7"/>
      <c r="BM72" s="68"/>
      <c r="BN72" s="68"/>
      <c r="BO72" s="68"/>
      <c r="BP72" s="68"/>
      <c r="BQ72" s="68"/>
      <c r="BR72" s="68"/>
      <c r="BS72" s="68"/>
      <c r="BT72" s="68"/>
      <c r="BU72" s="68"/>
      <c r="BV72" s="68"/>
      <c r="BW72" s="68"/>
      <c r="BX72" s="68"/>
      <c r="BY72" s="68"/>
      <c r="BZ72" s="6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7"/>
      <c r="BM73" s="68"/>
      <c r="BN73" s="68"/>
      <c r="BO73" s="68"/>
      <c r="BP73" s="68"/>
      <c r="BQ73" s="68"/>
      <c r="BR73" s="68"/>
      <c r="BS73" s="68"/>
      <c r="BT73" s="68"/>
      <c r="BU73" s="68"/>
      <c r="BV73" s="68"/>
      <c r="BW73" s="68"/>
      <c r="BX73" s="68"/>
      <c r="BY73" s="68"/>
      <c r="BZ73" s="6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7"/>
      <c r="BM74" s="68"/>
      <c r="BN74" s="68"/>
      <c r="BO74" s="68"/>
      <c r="BP74" s="68"/>
      <c r="BQ74" s="68"/>
      <c r="BR74" s="68"/>
      <c r="BS74" s="68"/>
      <c r="BT74" s="68"/>
      <c r="BU74" s="68"/>
      <c r="BV74" s="68"/>
      <c r="BW74" s="68"/>
      <c r="BX74" s="68"/>
      <c r="BY74" s="68"/>
      <c r="BZ74" s="6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7"/>
      <c r="BM75" s="68"/>
      <c r="BN75" s="68"/>
      <c r="BO75" s="68"/>
      <c r="BP75" s="68"/>
      <c r="BQ75" s="68"/>
      <c r="BR75" s="68"/>
      <c r="BS75" s="68"/>
      <c r="BT75" s="68"/>
      <c r="BU75" s="68"/>
      <c r="BV75" s="68"/>
      <c r="BW75" s="68"/>
      <c r="BX75" s="68"/>
      <c r="BY75" s="68"/>
      <c r="BZ75" s="6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7"/>
      <c r="BM76" s="68"/>
      <c r="BN76" s="68"/>
      <c r="BO76" s="68"/>
      <c r="BP76" s="68"/>
      <c r="BQ76" s="68"/>
      <c r="BR76" s="68"/>
      <c r="BS76" s="68"/>
      <c r="BT76" s="68"/>
      <c r="BU76" s="68"/>
      <c r="BV76" s="68"/>
      <c r="BW76" s="68"/>
      <c r="BX76" s="68"/>
      <c r="BY76" s="68"/>
      <c r="BZ76" s="6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7"/>
      <c r="BM77" s="68"/>
      <c r="BN77" s="68"/>
      <c r="BO77" s="68"/>
      <c r="BP77" s="68"/>
      <c r="BQ77" s="68"/>
      <c r="BR77" s="68"/>
      <c r="BS77" s="68"/>
      <c r="BT77" s="68"/>
      <c r="BU77" s="68"/>
      <c r="BV77" s="68"/>
      <c r="BW77" s="68"/>
      <c r="BX77" s="68"/>
      <c r="BY77" s="68"/>
      <c r="BZ77" s="6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7"/>
      <c r="BM78" s="68"/>
      <c r="BN78" s="68"/>
      <c r="BO78" s="68"/>
      <c r="BP78" s="68"/>
      <c r="BQ78" s="68"/>
      <c r="BR78" s="68"/>
      <c r="BS78" s="68"/>
      <c r="BT78" s="68"/>
      <c r="BU78" s="68"/>
      <c r="BV78" s="68"/>
      <c r="BW78" s="68"/>
      <c r="BX78" s="68"/>
      <c r="BY78" s="68"/>
      <c r="BZ78" s="69"/>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7"/>
      <c r="BM79" s="68"/>
      <c r="BN79" s="68"/>
      <c r="BO79" s="68"/>
      <c r="BP79" s="68"/>
      <c r="BQ79" s="68"/>
      <c r="BR79" s="68"/>
      <c r="BS79" s="68"/>
      <c r="BT79" s="68"/>
      <c r="BU79" s="68"/>
      <c r="BV79" s="68"/>
      <c r="BW79" s="68"/>
      <c r="BX79" s="68"/>
      <c r="BY79" s="68"/>
      <c r="BZ79" s="69"/>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7"/>
      <c r="BM80" s="68"/>
      <c r="BN80" s="68"/>
      <c r="BO80" s="68"/>
      <c r="BP80" s="68"/>
      <c r="BQ80" s="68"/>
      <c r="BR80" s="68"/>
      <c r="BS80" s="68"/>
      <c r="BT80" s="68"/>
      <c r="BU80" s="68"/>
      <c r="BV80" s="68"/>
      <c r="BW80" s="68"/>
      <c r="BX80" s="68"/>
      <c r="BY80" s="68"/>
      <c r="BZ80" s="69"/>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7"/>
      <c r="BM81" s="68"/>
      <c r="BN81" s="68"/>
      <c r="BO81" s="68"/>
      <c r="BP81" s="68"/>
      <c r="BQ81" s="68"/>
      <c r="BR81" s="68"/>
      <c r="BS81" s="68"/>
      <c r="BT81" s="68"/>
      <c r="BU81" s="68"/>
      <c r="BV81" s="68"/>
      <c r="BW81" s="68"/>
      <c r="BX81" s="68"/>
      <c r="BY81" s="68"/>
      <c r="BZ81" s="69"/>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70"/>
      <c r="BM82" s="71"/>
      <c r="BN82" s="71"/>
      <c r="BO82" s="71"/>
      <c r="BP82" s="71"/>
      <c r="BQ82" s="71"/>
      <c r="BR82" s="71"/>
      <c r="BS82" s="71"/>
      <c r="BT82" s="71"/>
      <c r="BU82" s="71"/>
      <c r="BV82" s="71"/>
      <c r="BW82" s="71"/>
      <c r="BX82" s="71"/>
      <c r="BY82" s="71"/>
      <c r="BZ82" s="72"/>
    </row>
    <row r="83" spans="1:78" x14ac:dyDescent="0.15">
      <c r="C83" s="45" t="s">
        <v>17</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6" t="s">
        <v>10</v>
      </c>
      <c r="C84" s="6"/>
      <c r="D84" s="6"/>
      <c r="E84" s="6" t="s">
        <v>45</v>
      </c>
      <c r="F84" s="6" t="s">
        <v>29</v>
      </c>
      <c r="G84" s="6" t="s">
        <v>46</v>
      </c>
      <c r="H84" s="6" t="s">
        <v>48</v>
      </c>
      <c r="I84" s="6" t="s">
        <v>49</v>
      </c>
      <c r="J84" s="6" t="s">
        <v>27</v>
      </c>
      <c r="K84" s="6" t="s">
        <v>51</v>
      </c>
      <c r="L84" s="6" t="s">
        <v>52</v>
      </c>
      <c r="M84" s="6" t="s">
        <v>53</v>
      </c>
      <c r="N84" s="6" t="s">
        <v>47</v>
      </c>
      <c r="O84" s="6" t="s">
        <v>31</v>
      </c>
    </row>
    <row r="85" spans="1:78" hidden="1" x14ac:dyDescent="0.15">
      <c r="B85" s="6"/>
      <c r="C85" s="6"/>
      <c r="D85" s="6"/>
      <c r="E85" s="6" t="str">
        <f>データ!AI6</f>
        <v>【105.91】</v>
      </c>
      <c r="F85" s="6" t="str">
        <f>データ!AT6</f>
        <v>【3.03】</v>
      </c>
      <c r="G85" s="6" t="str">
        <f>データ!BE6</f>
        <v>【78.43】</v>
      </c>
      <c r="H85" s="6" t="str">
        <f>データ!BP6</f>
        <v>【630.82】</v>
      </c>
      <c r="I85" s="6" t="str">
        <f>データ!CA6</f>
        <v>【97.81】</v>
      </c>
      <c r="J85" s="6" t="str">
        <f>データ!CL6</f>
        <v>【138.75】</v>
      </c>
      <c r="K85" s="6" t="str">
        <f>データ!CW6</f>
        <v>【58.94】</v>
      </c>
      <c r="L85" s="6" t="str">
        <f>データ!DH6</f>
        <v>【95.91】</v>
      </c>
      <c r="M85" s="6" t="str">
        <f>データ!DS6</f>
        <v>【41.09】</v>
      </c>
      <c r="N85" s="6" t="str">
        <f>データ!ED6</f>
        <v>【8.68】</v>
      </c>
      <c r="O85" s="6" t="str">
        <f>データ!EO6</f>
        <v>【0.22】</v>
      </c>
    </row>
  </sheetData>
  <sheetProtection algorithmName="SHA-512" hashValue="Gs2vgyELAjKbOFacwGV6AXVVZp07alD9fw1LvgMrxHcuIfZjgqwlxKnXsB/vXVD7D1TlT6Z4b6pn50skkQmy7w==" saltValue="bsIahAUhGdZU5L7NEniTcQ=="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R13"/>
  <sheetViews>
    <sheetView showGridLines="0" workbookViewId="0"/>
  </sheetViews>
  <sheetFormatPr defaultRowHeight="13.5" x14ac:dyDescent="0.15"/>
  <cols>
    <col min="2" max="144" width="11.875" customWidth="1"/>
  </cols>
  <sheetData>
    <row r="1" spans="1:148" x14ac:dyDescent="0.15">
      <c r="A1" t="s">
        <v>54</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55</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57</v>
      </c>
      <c r="B3" s="16" t="s">
        <v>59</v>
      </c>
      <c r="C3" s="16" t="s">
        <v>43</v>
      </c>
      <c r="D3" s="16" t="s">
        <v>21</v>
      </c>
      <c r="E3" s="16" t="s">
        <v>38</v>
      </c>
      <c r="F3" s="16" t="s">
        <v>50</v>
      </c>
      <c r="G3" s="16" t="s">
        <v>60</v>
      </c>
      <c r="H3" s="83" t="s">
        <v>4</v>
      </c>
      <c r="I3" s="84"/>
      <c r="J3" s="84"/>
      <c r="K3" s="84"/>
      <c r="L3" s="84"/>
      <c r="M3" s="84"/>
      <c r="N3" s="84"/>
      <c r="O3" s="84"/>
      <c r="P3" s="84"/>
      <c r="Q3" s="84"/>
      <c r="R3" s="84"/>
      <c r="S3" s="84"/>
      <c r="T3" s="84"/>
      <c r="U3" s="84"/>
      <c r="V3" s="84"/>
      <c r="W3" s="84"/>
      <c r="X3" s="85"/>
      <c r="Y3" s="89" t="s">
        <v>33</v>
      </c>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c r="DI3" s="90" t="s">
        <v>42</v>
      </c>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c r="EO3" s="90"/>
    </row>
    <row r="4" spans="1:148" x14ac:dyDescent="0.15">
      <c r="A4" s="14" t="s">
        <v>58</v>
      </c>
      <c r="B4" s="17"/>
      <c r="C4" s="17"/>
      <c r="D4" s="17"/>
      <c r="E4" s="17"/>
      <c r="F4" s="17"/>
      <c r="G4" s="17"/>
      <c r="H4" s="86"/>
      <c r="I4" s="87"/>
      <c r="J4" s="87"/>
      <c r="K4" s="87"/>
      <c r="L4" s="87"/>
      <c r="M4" s="87"/>
      <c r="N4" s="87"/>
      <c r="O4" s="87"/>
      <c r="P4" s="87"/>
      <c r="Q4" s="87"/>
      <c r="R4" s="87"/>
      <c r="S4" s="87"/>
      <c r="T4" s="87"/>
      <c r="U4" s="87"/>
      <c r="V4" s="87"/>
      <c r="W4" s="87"/>
      <c r="X4" s="88"/>
      <c r="Y4" s="90" t="s">
        <v>15</v>
      </c>
      <c r="Z4" s="90"/>
      <c r="AA4" s="90"/>
      <c r="AB4" s="90"/>
      <c r="AC4" s="90"/>
      <c r="AD4" s="90"/>
      <c r="AE4" s="90"/>
      <c r="AF4" s="90"/>
      <c r="AG4" s="90"/>
      <c r="AH4" s="90"/>
      <c r="AI4" s="90"/>
      <c r="AJ4" s="90" t="s">
        <v>39</v>
      </c>
      <c r="AK4" s="90"/>
      <c r="AL4" s="90"/>
      <c r="AM4" s="90"/>
      <c r="AN4" s="90"/>
      <c r="AO4" s="90"/>
      <c r="AP4" s="90"/>
      <c r="AQ4" s="90"/>
      <c r="AR4" s="90"/>
      <c r="AS4" s="90"/>
      <c r="AT4" s="90"/>
      <c r="AU4" s="90" t="s">
        <v>61</v>
      </c>
      <c r="AV4" s="90"/>
      <c r="AW4" s="90"/>
      <c r="AX4" s="90"/>
      <c r="AY4" s="90"/>
      <c r="AZ4" s="90"/>
      <c r="BA4" s="90"/>
      <c r="BB4" s="90"/>
      <c r="BC4" s="90"/>
      <c r="BD4" s="90"/>
      <c r="BE4" s="90"/>
      <c r="BF4" s="90" t="s">
        <v>62</v>
      </c>
      <c r="BG4" s="90"/>
      <c r="BH4" s="90"/>
      <c r="BI4" s="90"/>
      <c r="BJ4" s="90"/>
      <c r="BK4" s="90"/>
      <c r="BL4" s="90"/>
      <c r="BM4" s="90"/>
      <c r="BN4" s="90"/>
      <c r="BO4" s="90"/>
      <c r="BP4" s="90"/>
      <c r="BQ4" s="90" t="s">
        <v>56</v>
      </c>
      <c r="BR4" s="90"/>
      <c r="BS4" s="90"/>
      <c r="BT4" s="90"/>
      <c r="BU4" s="90"/>
      <c r="BV4" s="90"/>
      <c r="BW4" s="90"/>
      <c r="BX4" s="90"/>
      <c r="BY4" s="90"/>
      <c r="BZ4" s="90"/>
      <c r="CA4" s="90"/>
      <c r="CB4" s="90" t="s">
        <v>63</v>
      </c>
      <c r="CC4" s="90"/>
      <c r="CD4" s="90"/>
      <c r="CE4" s="90"/>
      <c r="CF4" s="90"/>
      <c r="CG4" s="90"/>
      <c r="CH4" s="90"/>
      <c r="CI4" s="90"/>
      <c r="CJ4" s="90"/>
      <c r="CK4" s="90"/>
      <c r="CL4" s="90"/>
      <c r="CM4" s="90" t="s">
        <v>64</v>
      </c>
      <c r="CN4" s="90"/>
      <c r="CO4" s="90"/>
      <c r="CP4" s="90"/>
      <c r="CQ4" s="90"/>
      <c r="CR4" s="90"/>
      <c r="CS4" s="90"/>
      <c r="CT4" s="90"/>
      <c r="CU4" s="90"/>
      <c r="CV4" s="90"/>
      <c r="CW4" s="90"/>
      <c r="CX4" s="90" t="s">
        <v>34</v>
      </c>
      <c r="CY4" s="90"/>
      <c r="CZ4" s="90"/>
      <c r="DA4" s="90"/>
      <c r="DB4" s="90"/>
      <c r="DC4" s="90"/>
      <c r="DD4" s="90"/>
      <c r="DE4" s="90"/>
      <c r="DF4" s="90"/>
      <c r="DG4" s="90"/>
      <c r="DH4" s="90"/>
      <c r="DI4" s="90" t="s">
        <v>41</v>
      </c>
      <c r="DJ4" s="90"/>
      <c r="DK4" s="90"/>
      <c r="DL4" s="90"/>
      <c r="DM4" s="90"/>
      <c r="DN4" s="90"/>
      <c r="DO4" s="90"/>
      <c r="DP4" s="90"/>
      <c r="DQ4" s="90"/>
      <c r="DR4" s="90"/>
      <c r="DS4" s="90"/>
      <c r="DT4" s="90" t="s">
        <v>65</v>
      </c>
      <c r="DU4" s="90"/>
      <c r="DV4" s="90"/>
      <c r="DW4" s="90"/>
      <c r="DX4" s="90"/>
      <c r="DY4" s="90"/>
      <c r="DZ4" s="90"/>
      <c r="EA4" s="90"/>
      <c r="EB4" s="90"/>
      <c r="EC4" s="90"/>
      <c r="ED4" s="90"/>
      <c r="EE4" s="90" t="s">
        <v>66</v>
      </c>
      <c r="EF4" s="90"/>
      <c r="EG4" s="90"/>
      <c r="EH4" s="90"/>
      <c r="EI4" s="90"/>
      <c r="EJ4" s="90"/>
      <c r="EK4" s="90"/>
      <c r="EL4" s="90"/>
      <c r="EM4" s="90"/>
      <c r="EN4" s="90"/>
      <c r="EO4" s="90"/>
    </row>
    <row r="5" spans="1:148" x14ac:dyDescent="0.15">
      <c r="A5" s="14" t="s">
        <v>67</v>
      </c>
      <c r="B5" s="18"/>
      <c r="C5" s="18"/>
      <c r="D5" s="18"/>
      <c r="E5" s="18"/>
      <c r="F5" s="18"/>
      <c r="G5" s="18"/>
      <c r="H5" s="22" t="s">
        <v>68</v>
      </c>
      <c r="I5" s="22" t="s">
        <v>69</v>
      </c>
      <c r="J5" s="22" t="s">
        <v>70</v>
      </c>
      <c r="K5" s="22" t="s">
        <v>71</v>
      </c>
      <c r="L5" s="22" t="s">
        <v>72</v>
      </c>
      <c r="M5" s="22" t="s">
        <v>2</v>
      </c>
      <c r="N5" s="22" t="s">
        <v>73</v>
      </c>
      <c r="O5" s="22" t="s">
        <v>74</v>
      </c>
      <c r="P5" s="22" t="s">
        <v>75</v>
      </c>
      <c r="Q5" s="22" t="s">
        <v>76</v>
      </c>
      <c r="R5" s="22" t="s">
        <v>77</v>
      </c>
      <c r="S5" s="22" t="s">
        <v>78</v>
      </c>
      <c r="T5" s="22" t="s">
        <v>79</v>
      </c>
      <c r="U5" s="22" t="s">
        <v>80</v>
      </c>
      <c r="V5" s="22" t="s">
        <v>81</v>
      </c>
      <c r="W5" s="22" t="s">
        <v>82</v>
      </c>
      <c r="X5" s="22" t="s">
        <v>83</v>
      </c>
      <c r="Y5" s="22" t="s">
        <v>35</v>
      </c>
      <c r="Z5" s="22" t="s">
        <v>84</v>
      </c>
      <c r="AA5" s="22" t="s">
        <v>85</v>
      </c>
      <c r="AB5" s="22" t="s">
        <v>86</v>
      </c>
      <c r="AC5" s="22" t="s">
        <v>87</v>
      </c>
      <c r="AD5" s="22" t="s">
        <v>88</v>
      </c>
      <c r="AE5" s="22" t="s">
        <v>89</v>
      </c>
      <c r="AF5" s="22" t="s">
        <v>90</v>
      </c>
      <c r="AG5" s="22" t="s">
        <v>91</v>
      </c>
      <c r="AH5" s="22" t="s">
        <v>92</v>
      </c>
      <c r="AI5" s="22" t="s">
        <v>10</v>
      </c>
      <c r="AJ5" s="22" t="s">
        <v>35</v>
      </c>
      <c r="AK5" s="22" t="s">
        <v>84</v>
      </c>
      <c r="AL5" s="22" t="s">
        <v>85</v>
      </c>
      <c r="AM5" s="22" t="s">
        <v>86</v>
      </c>
      <c r="AN5" s="22" t="s">
        <v>87</v>
      </c>
      <c r="AO5" s="22" t="s">
        <v>88</v>
      </c>
      <c r="AP5" s="22" t="s">
        <v>89</v>
      </c>
      <c r="AQ5" s="22" t="s">
        <v>90</v>
      </c>
      <c r="AR5" s="22" t="s">
        <v>91</v>
      </c>
      <c r="AS5" s="22" t="s">
        <v>92</v>
      </c>
      <c r="AT5" s="22" t="s">
        <v>93</v>
      </c>
      <c r="AU5" s="22" t="s">
        <v>35</v>
      </c>
      <c r="AV5" s="22" t="s">
        <v>84</v>
      </c>
      <c r="AW5" s="22" t="s">
        <v>85</v>
      </c>
      <c r="AX5" s="22" t="s">
        <v>86</v>
      </c>
      <c r="AY5" s="22" t="s">
        <v>87</v>
      </c>
      <c r="AZ5" s="22" t="s">
        <v>88</v>
      </c>
      <c r="BA5" s="22" t="s">
        <v>89</v>
      </c>
      <c r="BB5" s="22" t="s">
        <v>90</v>
      </c>
      <c r="BC5" s="22" t="s">
        <v>91</v>
      </c>
      <c r="BD5" s="22" t="s">
        <v>92</v>
      </c>
      <c r="BE5" s="22" t="s">
        <v>93</v>
      </c>
      <c r="BF5" s="22" t="s">
        <v>35</v>
      </c>
      <c r="BG5" s="22" t="s">
        <v>84</v>
      </c>
      <c r="BH5" s="22" t="s">
        <v>85</v>
      </c>
      <c r="BI5" s="22" t="s">
        <v>86</v>
      </c>
      <c r="BJ5" s="22" t="s">
        <v>87</v>
      </c>
      <c r="BK5" s="22" t="s">
        <v>88</v>
      </c>
      <c r="BL5" s="22" t="s">
        <v>89</v>
      </c>
      <c r="BM5" s="22" t="s">
        <v>90</v>
      </c>
      <c r="BN5" s="22" t="s">
        <v>91</v>
      </c>
      <c r="BO5" s="22" t="s">
        <v>92</v>
      </c>
      <c r="BP5" s="22" t="s">
        <v>93</v>
      </c>
      <c r="BQ5" s="22" t="s">
        <v>35</v>
      </c>
      <c r="BR5" s="22" t="s">
        <v>84</v>
      </c>
      <c r="BS5" s="22" t="s">
        <v>85</v>
      </c>
      <c r="BT5" s="22" t="s">
        <v>86</v>
      </c>
      <c r="BU5" s="22" t="s">
        <v>87</v>
      </c>
      <c r="BV5" s="22" t="s">
        <v>88</v>
      </c>
      <c r="BW5" s="22" t="s">
        <v>89</v>
      </c>
      <c r="BX5" s="22" t="s">
        <v>90</v>
      </c>
      <c r="BY5" s="22" t="s">
        <v>91</v>
      </c>
      <c r="BZ5" s="22" t="s">
        <v>92</v>
      </c>
      <c r="CA5" s="22" t="s">
        <v>93</v>
      </c>
      <c r="CB5" s="22" t="s">
        <v>35</v>
      </c>
      <c r="CC5" s="22" t="s">
        <v>84</v>
      </c>
      <c r="CD5" s="22" t="s">
        <v>85</v>
      </c>
      <c r="CE5" s="22" t="s">
        <v>86</v>
      </c>
      <c r="CF5" s="22" t="s">
        <v>87</v>
      </c>
      <c r="CG5" s="22" t="s">
        <v>88</v>
      </c>
      <c r="CH5" s="22" t="s">
        <v>89</v>
      </c>
      <c r="CI5" s="22" t="s">
        <v>90</v>
      </c>
      <c r="CJ5" s="22" t="s">
        <v>91</v>
      </c>
      <c r="CK5" s="22" t="s">
        <v>92</v>
      </c>
      <c r="CL5" s="22" t="s">
        <v>93</v>
      </c>
      <c r="CM5" s="22" t="s">
        <v>35</v>
      </c>
      <c r="CN5" s="22" t="s">
        <v>84</v>
      </c>
      <c r="CO5" s="22" t="s">
        <v>85</v>
      </c>
      <c r="CP5" s="22" t="s">
        <v>86</v>
      </c>
      <c r="CQ5" s="22" t="s">
        <v>87</v>
      </c>
      <c r="CR5" s="22" t="s">
        <v>88</v>
      </c>
      <c r="CS5" s="22" t="s">
        <v>89</v>
      </c>
      <c r="CT5" s="22" t="s">
        <v>90</v>
      </c>
      <c r="CU5" s="22" t="s">
        <v>91</v>
      </c>
      <c r="CV5" s="22" t="s">
        <v>92</v>
      </c>
      <c r="CW5" s="22" t="s">
        <v>93</v>
      </c>
      <c r="CX5" s="22" t="s">
        <v>35</v>
      </c>
      <c r="CY5" s="22" t="s">
        <v>84</v>
      </c>
      <c r="CZ5" s="22" t="s">
        <v>85</v>
      </c>
      <c r="DA5" s="22" t="s">
        <v>86</v>
      </c>
      <c r="DB5" s="22" t="s">
        <v>87</v>
      </c>
      <c r="DC5" s="22" t="s">
        <v>88</v>
      </c>
      <c r="DD5" s="22" t="s">
        <v>89</v>
      </c>
      <c r="DE5" s="22" t="s">
        <v>90</v>
      </c>
      <c r="DF5" s="22" t="s">
        <v>91</v>
      </c>
      <c r="DG5" s="22" t="s">
        <v>92</v>
      </c>
      <c r="DH5" s="22" t="s">
        <v>93</v>
      </c>
      <c r="DI5" s="22" t="s">
        <v>35</v>
      </c>
      <c r="DJ5" s="22" t="s">
        <v>84</v>
      </c>
      <c r="DK5" s="22" t="s">
        <v>85</v>
      </c>
      <c r="DL5" s="22" t="s">
        <v>86</v>
      </c>
      <c r="DM5" s="22" t="s">
        <v>87</v>
      </c>
      <c r="DN5" s="22" t="s">
        <v>88</v>
      </c>
      <c r="DO5" s="22" t="s">
        <v>89</v>
      </c>
      <c r="DP5" s="22" t="s">
        <v>90</v>
      </c>
      <c r="DQ5" s="22" t="s">
        <v>91</v>
      </c>
      <c r="DR5" s="22" t="s">
        <v>92</v>
      </c>
      <c r="DS5" s="22" t="s">
        <v>93</v>
      </c>
      <c r="DT5" s="22" t="s">
        <v>35</v>
      </c>
      <c r="DU5" s="22" t="s">
        <v>84</v>
      </c>
      <c r="DV5" s="22" t="s">
        <v>85</v>
      </c>
      <c r="DW5" s="22" t="s">
        <v>86</v>
      </c>
      <c r="DX5" s="22" t="s">
        <v>87</v>
      </c>
      <c r="DY5" s="22" t="s">
        <v>88</v>
      </c>
      <c r="DZ5" s="22" t="s">
        <v>89</v>
      </c>
      <c r="EA5" s="22" t="s">
        <v>90</v>
      </c>
      <c r="EB5" s="22" t="s">
        <v>91</v>
      </c>
      <c r="EC5" s="22" t="s">
        <v>92</v>
      </c>
      <c r="ED5" s="22" t="s">
        <v>93</v>
      </c>
      <c r="EE5" s="22" t="s">
        <v>35</v>
      </c>
      <c r="EF5" s="22" t="s">
        <v>84</v>
      </c>
      <c r="EG5" s="22" t="s">
        <v>85</v>
      </c>
      <c r="EH5" s="22" t="s">
        <v>86</v>
      </c>
      <c r="EI5" s="22" t="s">
        <v>87</v>
      </c>
      <c r="EJ5" s="22" t="s">
        <v>88</v>
      </c>
      <c r="EK5" s="22" t="s">
        <v>89</v>
      </c>
      <c r="EL5" s="22" t="s">
        <v>90</v>
      </c>
      <c r="EM5" s="22" t="s">
        <v>91</v>
      </c>
      <c r="EN5" s="22" t="s">
        <v>92</v>
      </c>
      <c r="EO5" s="22" t="s">
        <v>93</v>
      </c>
    </row>
    <row r="6" spans="1:148" s="13" customFormat="1" x14ac:dyDescent="0.15">
      <c r="A6" s="14" t="s">
        <v>94</v>
      </c>
      <c r="B6" s="19">
        <f t="shared" ref="B6:X6" si="1">B7</f>
        <v>2023</v>
      </c>
      <c r="C6" s="19">
        <f t="shared" si="1"/>
        <v>272256</v>
      </c>
      <c r="D6" s="19">
        <f t="shared" si="1"/>
        <v>46</v>
      </c>
      <c r="E6" s="19">
        <f t="shared" si="1"/>
        <v>17</v>
      </c>
      <c r="F6" s="19">
        <f t="shared" si="1"/>
        <v>1</v>
      </c>
      <c r="G6" s="19">
        <f t="shared" si="1"/>
        <v>0</v>
      </c>
      <c r="H6" s="19" t="str">
        <f t="shared" si="1"/>
        <v>大阪府　高石市</v>
      </c>
      <c r="I6" s="19" t="str">
        <f t="shared" si="1"/>
        <v>法適用</v>
      </c>
      <c r="J6" s="19" t="str">
        <f t="shared" si="1"/>
        <v>下水道事業</v>
      </c>
      <c r="K6" s="19" t="str">
        <f t="shared" si="1"/>
        <v>公共下水道</v>
      </c>
      <c r="L6" s="19" t="str">
        <f t="shared" si="1"/>
        <v>Bb1</v>
      </c>
      <c r="M6" s="19" t="str">
        <f t="shared" si="1"/>
        <v>非設置</v>
      </c>
      <c r="N6" s="23" t="str">
        <f t="shared" si="1"/>
        <v>-</v>
      </c>
      <c r="O6" s="23">
        <f t="shared" si="1"/>
        <v>57.95</v>
      </c>
      <c r="P6" s="23">
        <f t="shared" si="1"/>
        <v>91.9</v>
      </c>
      <c r="Q6" s="23">
        <f t="shared" si="1"/>
        <v>84.96</v>
      </c>
      <c r="R6" s="23">
        <f t="shared" si="1"/>
        <v>2755</v>
      </c>
      <c r="S6" s="23">
        <f t="shared" si="1"/>
        <v>56481</v>
      </c>
      <c r="T6" s="23">
        <f t="shared" si="1"/>
        <v>11.3</v>
      </c>
      <c r="U6" s="23">
        <f t="shared" si="1"/>
        <v>4998.32</v>
      </c>
      <c r="V6" s="23">
        <f t="shared" si="1"/>
        <v>51651</v>
      </c>
      <c r="W6" s="23">
        <f t="shared" si="1"/>
        <v>5.98</v>
      </c>
      <c r="X6" s="23">
        <f t="shared" si="1"/>
        <v>8637.2900000000009</v>
      </c>
      <c r="Y6" s="27" t="str">
        <f t="shared" ref="Y6:AH6" si="2">IF(Y7="",NA(),Y7)</f>
        <v>-</v>
      </c>
      <c r="Z6" s="27">
        <f t="shared" si="2"/>
        <v>114.47</v>
      </c>
      <c r="AA6" s="27">
        <f t="shared" si="2"/>
        <v>114.96</v>
      </c>
      <c r="AB6" s="27">
        <f t="shared" si="2"/>
        <v>114.79</v>
      </c>
      <c r="AC6" s="27">
        <f t="shared" si="2"/>
        <v>115.55</v>
      </c>
      <c r="AD6" s="27" t="str">
        <f t="shared" si="2"/>
        <v>-</v>
      </c>
      <c r="AE6" s="27">
        <f t="shared" si="2"/>
        <v>107.87</v>
      </c>
      <c r="AF6" s="27">
        <f t="shared" si="2"/>
        <v>109.78</v>
      </c>
      <c r="AG6" s="27">
        <f t="shared" si="2"/>
        <v>109.96</v>
      </c>
      <c r="AH6" s="27">
        <f t="shared" si="2"/>
        <v>109.44</v>
      </c>
      <c r="AI6" s="23" t="str">
        <f>IF(AI7="","",IF(AI7="-","【-】","【"&amp;SUBSTITUTE(TEXT(AI7,"#,##0.00"),"-","△")&amp;"】"))</f>
        <v>【105.91】</v>
      </c>
      <c r="AJ6" s="27" t="str">
        <f t="shared" ref="AJ6:AS6" si="3">IF(AJ7="",NA(),AJ7)</f>
        <v>-</v>
      </c>
      <c r="AK6" s="23">
        <f t="shared" si="3"/>
        <v>0</v>
      </c>
      <c r="AL6" s="23">
        <f t="shared" si="3"/>
        <v>0</v>
      </c>
      <c r="AM6" s="23">
        <f t="shared" si="3"/>
        <v>0</v>
      </c>
      <c r="AN6" s="23">
        <f t="shared" si="3"/>
        <v>0</v>
      </c>
      <c r="AO6" s="27" t="str">
        <f t="shared" si="3"/>
        <v>-</v>
      </c>
      <c r="AP6" s="27">
        <f t="shared" si="3"/>
        <v>11.59</v>
      </c>
      <c r="AQ6" s="27">
        <f t="shared" si="3"/>
        <v>9.36</v>
      </c>
      <c r="AR6" s="27">
        <f t="shared" si="3"/>
        <v>7.56</v>
      </c>
      <c r="AS6" s="27">
        <f t="shared" si="3"/>
        <v>5.84</v>
      </c>
      <c r="AT6" s="23" t="str">
        <f>IF(AT7="","",IF(AT7="-","【-】","【"&amp;SUBSTITUTE(TEXT(AT7,"#,##0.00"),"-","△")&amp;"】"))</f>
        <v>【3.03】</v>
      </c>
      <c r="AU6" s="27" t="str">
        <f t="shared" ref="AU6:BD6" si="4">IF(AU7="",NA(),AU7)</f>
        <v>-</v>
      </c>
      <c r="AV6" s="27">
        <f t="shared" si="4"/>
        <v>31.94</v>
      </c>
      <c r="AW6" s="27">
        <f t="shared" si="4"/>
        <v>37.79</v>
      </c>
      <c r="AX6" s="27">
        <f t="shared" si="4"/>
        <v>37.799999999999997</v>
      </c>
      <c r="AY6" s="27">
        <f t="shared" si="4"/>
        <v>41.01</v>
      </c>
      <c r="AZ6" s="27" t="str">
        <f t="shared" si="4"/>
        <v>-</v>
      </c>
      <c r="BA6" s="27">
        <f t="shared" si="4"/>
        <v>37.200000000000003</v>
      </c>
      <c r="BB6" s="27">
        <f t="shared" si="4"/>
        <v>47.13</v>
      </c>
      <c r="BC6" s="27">
        <f t="shared" si="4"/>
        <v>50.85</v>
      </c>
      <c r="BD6" s="27">
        <f t="shared" si="4"/>
        <v>63.13</v>
      </c>
      <c r="BE6" s="23" t="str">
        <f>IF(BE7="","",IF(BE7="-","【-】","【"&amp;SUBSTITUTE(TEXT(BE7,"#,##0.00"),"-","△")&amp;"】"))</f>
        <v>【78.43】</v>
      </c>
      <c r="BF6" s="27" t="str">
        <f t="shared" ref="BF6:BO6" si="5">IF(BF7="",NA(),BF7)</f>
        <v>-</v>
      </c>
      <c r="BG6" s="27">
        <f t="shared" si="5"/>
        <v>862.69</v>
      </c>
      <c r="BH6" s="27">
        <f t="shared" si="5"/>
        <v>842.67</v>
      </c>
      <c r="BI6" s="27">
        <f t="shared" si="5"/>
        <v>851.38</v>
      </c>
      <c r="BJ6" s="27">
        <f t="shared" si="5"/>
        <v>835.27</v>
      </c>
      <c r="BK6" s="27" t="str">
        <f t="shared" si="5"/>
        <v>-</v>
      </c>
      <c r="BL6" s="27">
        <f t="shared" si="5"/>
        <v>843.72</v>
      </c>
      <c r="BM6" s="27">
        <f t="shared" si="5"/>
        <v>788.62</v>
      </c>
      <c r="BN6" s="27">
        <f t="shared" si="5"/>
        <v>772.15</v>
      </c>
      <c r="BO6" s="27">
        <f t="shared" si="5"/>
        <v>717.6</v>
      </c>
      <c r="BP6" s="23" t="str">
        <f>IF(BP7="","",IF(BP7="-","【-】","【"&amp;SUBSTITUTE(TEXT(BP7,"#,##0.00"),"-","△")&amp;"】"))</f>
        <v>【630.82】</v>
      </c>
      <c r="BQ6" s="27" t="str">
        <f t="shared" ref="BQ6:BZ6" si="6">IF(BQ7="",NA(),BQ7)</f>
        <v>-</v>
      </c>
      <c r="BR6" s="27">
        <f t="shared" si="6"/>
        <v>101.65</v>
      </c>
      <c r="BS6" s="27">
        <f t="shared" si="6"/>
        <v>102.93</v>
      </c>
      <c r="BT6" s="27">
        <f t="shared" si="6"/>
        <v>99.87</v>
      </c>
      <c r="BU6" s="27">
        <f t="shared" si="6"/>
        <v>98.11</v>
      </c>
      <c r="BV6" s="27" t="str">
        <f t="shared" si="6"/>
        <v>-</v>
      </c>
      <c r="BW6" s="27">
        <f t="shared" si="6"/>
        <v>94.81</v>
      </c>
      <c r="BX6" s="27">
        <f t="shared" si="6"/>
        <v>99.88</v>
      </c>
      <c r="BY6" s="27">
        <f t="shared" si="6"/>
        <v>98.82</v>
      </c>
      <c r="BZ6" s="27">
        <f t="shared" si="6"/>
        <v>97.58</v>
      </c>
      <c r="CA6" s="23" t="str">
        <f>IF(CA7="","",IF(CA7="-","【-】","【"&amp;SUBSTITUTE(TEXT(CA7,"#,##0.00"),"-","△")&amp;"】"))</f>
        <v>【97.81】</v>
      </c>
      <c r="CB6" s="27" t="str">
        <f t="shared" ref="CB6:CK6" si="7">IF(CB7="",NA(),CB7)</f>
        <v>-</v>
      </c>
      <c r="CC6" s="27">
        <f t="shared" si="7"/>
        <v>146.07</v>
      </c>
      <c r="CD6" s="27">
        <f t="shared" si="7"/>
        <v>144.38</v>
      </c>
      <c r="CE6" s="27">
        <f t="shared" si="7"/>
        <v>147.87</v>
      </c>
      <c r="CF6" s="27">
        <f t="shared" si="7"/>
        <v>150.54</v>
      </c>
      <c r="CG6" s="27" t="str">
        <f t="shared" si="7"/>
        <v>-</v>
      </c>
      <c r="CH6" s="27">
        <f t="shared" si="7"/>
        <v>129.9</v>
      </c>
      <c r="CI6" s="27">
        <f t="shared" si="7"/>
        <v>126.94</v>
      </c>
      <c r="CJ6" s="27">
        <f t="shared" si="7"/>
        <v>128.38999999999999</v>
      </c>
      <c r="CK6" s="27">
        <f t="shared" si="7"/>
        <v>129.85</v>
      </c>
      <c r="CL6" s="23" t="str">
        <f>IF(CL7="","",IF(CL7="-","【-】","【"&amp;SUBSTITUTE(TEXT(CL7,"#,##0.00"),"-","△")&amp;"】"))</f>
        <v>【138.75】</v>
      </c>
      <c r="CM6" s="27" t="str">
        <f t="shared" ref="CM6:CV6" si="8">IF(CM7="",NA(),CM7)</f>
        <v>-</v>
      </c>
      <c r="CN6" s="27" t="str">
        <f t="shared" si="8"/>
        <v>-</v>
      </c>
      <c r="CO6" s="27" t="str">
        <f t="shared" si="8"/>
        <v>-</v>
      </c>
      <c r="CP6" s="27" t="str">
        <f t="shared" si="8"/>
        <v>-</v>
      </c>
      <c r="CQ6" s="27" t="str">
        <f t="shared" si="8"/>
        <v>-</v>
      </c>
      <c r="CR6" s="27" t="str">
        <f t="shared" si="8"/>
        <v>-</v>
      </c>
      <c r="CS6" s="27">
        <f t="shared" si="8"/>
        <v>80.11</v>
      </c>
      <c r="CT6" s="27">
        <f t="shared" si="8"/>
        <v>82.83</v>
      </c>
      <c r="CU6" s="27">
        <f t="shared" si="8"/>
        <v>69.38</v>
      </c>
      <c r="CV6" s="27">
        <f t="shared" si="8"/>
        <v>70.39</v>
      </c>
      <c r="CW6" s="23" t="str">
        <f>IF(CW7="","",IF(CW7="-","【-】","【"&amp;SUBSTITUTE(TEXT(CW7,"#,##0.00"),"-","△")&amp;"】"))</f>
        <v>【58.94】</v>
      </c>
      <c r="CX6" s="27" t="str">
        <f t="shared" ref="CX6:DG6" si="9">IF(CX7="",NA(),CX7)</f>
        <v>-</v>
      </c>
      <c r="CY6" s="27">
        <f t="shared" si="9"/>
        <v>94.77</v>
      </c>
      <c r="CZ6" s="27">
        <f t="shared" si="9"/>
        <v>95.64</v>
      </c>
      <c r="DA6" s="27">
        <f t="shared" si="9"/>
        <v>96.49</v>
      </c>
      <c r="DB6" s="27">
        <f t="shared" si="9"/>
        <v>97.9</v>
      </c>
      <c r="DC6" s="27" t="str">
        <f t="shared" si="9"/>
        <v>-</v>
      </c>
      <c r="DD6" s="27">
        <f t="shared" si="9"/>
        <v>95.96</v>
      </c>
      <c r="DE6" s="27">
        <f t="shared" si="9"/>
        <v>95.73</v>
      </c>
      <c r="DF6" s="27">
        <f t="shared" si="9"/>
        <v>96.1</v>
      </c>
      <c r="DG6" s="27">
        <f t="shared" si="9"/>
        <v>96.61</v>
      </c>
      <c r="DH6" s="23" t="str">
        <f>IF(DH7="","",IF(DH7="-","【-】","【"&amp;SUBSTITUTE(TEXT(DH7,"#,##0.00"),"-","△")&amp;"】"))</f>
        <v>【95.91】</v>
      </c>
      <c r="DI6" s="27" t="str">
        <f t="shared" ref="DI6:DR6" si="10">IF(DI7="",NA(),DI7)</f>
        <v>-</v>
      </c>
      <c r="DJ6" s="27">
        <f t="shared" si="10"/>
        <v>49.61</v>
      </c>
      <c r="DK6" s="27">
        <f t="shared" si="10"/>
        <v>50.97</v>
      </c>
      <c r="DL6" s="27">
        <f t="shared" si="10"/>
        <v>52.61</v>
      </c>
      <c r="DM6" s="27">
        <f t="shared" si="10"/>
        <v>53.24</v>
      </c>
      <c r="DN6" s="27" t="str">
        <f t="shared" si="10"/>
        <v>-</v>
      </c>
      <c r="DO6" s="27">
        <f t="shared" si="10"/>
        <v>20.23</v>
      </c>
      <c r="DP6" s="27">
        <f t="shared" si="10"/>
        <v>22.34</v>
      </c>
      <c r="DQ6" s="27">
        <f t="shared" si="10"/>
        <v>24.65</v>
      </c>
      <c r="DR6" s="27">
        <f t="shared" si="10"/>
        <v>24.87</v>
      </c>
      <c r="DS6" s="23" t="str">
        <f>IF(DS7="","",IF(DS7="-","【-】","【"&amp;SUBSTITUTE(TEXT(DS7,"#,##0.00"),"-","△")&amp;"】"))</f>
        <v>【41.09】</v>
      </c>
      <c r="DT6" s="27" t="str">
        <f t="shared" ref="DT6:EC6" si="11">IF(DT7="",NA(),DT7)</f>
        <v>-</v>
      </c>
      <c r="DU6" s="23">
        <f t="shared" si="11"/>
        <v>0</v>
      </c>
      <c r="DV6" s="23">
        <f t="shared" si="11"/>
        <v>0</v>
      </c>
      <c r="DW6" s="23">
        <f t="shared" si="11"/>
        <v>0</v>
      </c>
      <c r="DX6" s="23">
        <f t="shared" si="11"/>
        <v>0</v>
      </c>
      <c r="DY6" s="27" t="str">
        <f t="shared" si="11"/>
        <v>-</v>
      </c>
      <c r="DZ6" s="27">
        <f t="shared" si="11"/>
        <v>1.63</v>
      </c>
      <c r="EA6" s="27">
        <f t="shared" si="11"/>
        <v>1.94</v>
      </c>
      <c r="EB6" s="27">
        <f t="shared" si="11"/>
        <v>2.42</v>
      </c>
      <c r="EC6" s="27">
        <f t="shared" si="11"/>
        <v>3</v>
      </c>
      <c r="ED6" s="23" t="str">
        <f>IF(ED7="","",IF(ED7="-","【-】","【"&amp;SUBSTITUTE(TEXT(ED7,"#,##0.00"),"-","△")&amp;"】"))</f>
        <v>【8.68】</v>
      </c>
      <c r="EE6" s="27" t="str">
        <f t="shared" ref="EE6:EN6" si="12">IF(EE7="",NA(),EE7)</f>
        <v>-</v>
      </c>
      <c r="EF6" s="23">
        <f t="shared" si="12"/>
        <v>0</v>
      </c>
      <c r="EG6" s="27">
        <f t="shared" si="12"/>
        <v>0.04</v>
      </c>
      <c r="EH6" s="27">
        <f t="shared" si="12"/>
        <v>0.03</v>
      </c>
      <c r="EI6" s="27">
        <f t="shared" si="12"/>
        <v>0.01</v>
      </c>
      <c r="EJ6" s="27" t="str">
        <f t="shared" si="12"/>
        <v>-</v>
      </c>
      <c r="EK6" s="27">
        <f t="shared" si="12"/>
        <v>0.12</v>
      </c>
      <c r="EL6" s="27">
        <f t="shared" si="12"/>
        <v>0.35</v>
      </c>
      <c r="EM6" s="27">
        <f t="shared" si="12"/>
        <v>0.1</v>
      </c>
      <c r="EN6" s="27">
        <f t="shared" si="12"/>
        <v>1.51</v>
      </c>
      <c r="EO6" s="23" t="str">
        <f>IF(EO7="","",IF(EO7="-","【-】","【"&amp;SUBSTITUTE(TEXT(EO7,"#,##0.00"),"-","△")&amp;"】"))</f>
        <v>【0.22】</v>
      </c>
    </row>
    <row r="7" spans="1:148" s="13" customFormat="1" x14ac:dyDescent="0.15">
      <c r="A7" s="14"/>
      <c r="B7" s="20">
        <v>2023</v>
      </c>
      <c r="C7" s="20">
        <v>272256</v>
      </c>
      <c r="D7" s="20">
        <v>46</v>
      </c>
      <c r="E7" s="20">
        <v>17</v>
      </c>
      <c r="F7" s="20">
        <v>1</v>
      </c>
      <c r="G7" s="20">
        <v>0</v>
      </c>
      <c r="H7" s="20" t="s">
        <v>95</v>
      </c>
      <c r="I7" s="20" t="s">
        <v>96</v>
      </c>
      <c r="J7" s="20" t="s">
        <v>97</v>
      </c>
      <c r="K7" s="20" t="s">
        <v>98</v>
      </c>
      <c r="L7" s="20" t="s">
        <v>99</v>
      </c>
      <c r="M7" s="20" t="s">
        <v>100</v>
      </c>
      <c r="N7" s="24" t="s">
        <v>101</v>
      </c>
      <c r="O7" s="24">
        <v>57.95</v>
      </c>
      <c r="P7" s="24">
        <v>91.9</v>
      </c>
      <c r="Q7" s="24">
        <v>84.96</v>
      </c>
      <c r="R7" s="24">
        <v>2755</v>
      </c>
      <c r="S7" s="24">
        <v>56481</v>
      </c>
      <c r="T7" s="24">
        <v>11.3</v>
      </c>
      <c r="U7" s="24">
        <v>4998.32</v>
      </c>
      <c r="V7" s="24">
        <v>51651</v>
      </c>
      <c r="W7" s="24">
        <v>5.98</v>
      </c>
      <c r="X7" s="24">
        <v>8637.2900000000009</v>
      </c>
      <c r="Y7" s="24" t="s">
        <v>101</v>
      </c>
      <c r="Z7" s="24">
        <v>114.47</v>
      </c>
      <c r="AA7" s="24">
        <v>114.96</v>
      </c>
      <c r="AB7" s="24">
        <v>114.79</v>
      </c>
      <c r="AC7" s="24">
        <v>115.55</v>
      </c>
      <c r="AD7" s="24" t="s">
        <v>101</v>
      </c>
      <c r="AE7" s="24">
        <v>107.87</v>
      </c>
      <c r="AF7" s="24">
        <v>109.78</v>
      </c>
      <c r="AG7" s="24">
        <v>109.96</v>
      </c>
      <c r="AH7" s="24">
        <v>109.44</v>
      </c>
      <c r="AI7" s="24">
        <v>105.91</v>
      </c>
      <c r="AJ7" s="24" t="s">
        <v>101</v>
      </c>
      <c r="AK7" s="24">
        <v>0</v>
      </c>
      <c r="AL7" s="24">
        <v>0</v>
      </c>
      <c r="AM7" s="24">
        <v>0</v>
      </c>
      <c r="AN7" s="24">
        <v>0</v>
      </c>
      <c r="AO7" s="24" t="s">
        <v>101</v>
      </c>
      <c r="AP7" s="24">
        <v>11.59</v>
      </c>
      <c r="AQ7" s="24">
        <v>9.36</v>
      </c>
      <c r="AR7" s="24">
        <v>7.56</v>
      </c>
      <c r="AS7" s="24">
        <v>5.84</v>
      </c>
      <c r="AT7" s="24">
        <v>3.03</v>
      </c>
      <c r="AU7" s="24" t="s">
        <v>101</v>
      </c>
      <c r="AV7" s="24">
        <v>31.94</v>
      </c>
      <c r="AW7" s="24">
        <v>37.79</v>
      </c>
      <c r="AX7" s="24">
        <v>37.799999999999997</v>
      </c>
      <c r="AY7" s="24">
        <v>41.01</v>
      </c>
      <c r="AZ7" s="24" t="s">
        <v>101</v>
      </c>
      <c r="BA7" s="24">
        <v>37.200000000000003</v>
      </c>
      <c r="BB7" s="24">
        <v>47.13</v>
      </c>
      <c r="BC7" s="24">
        <v>50.85</v>
      </c>
      <c r="BD7" s="24">
        <v>63.13</v>
      </c>
      <c r="BE7" s="24">
        <v>78.430000000000007</v>
      </c>
      <c r="BF7" s="24" t="s">
        <v>101</v>
      </c>
      <c r="BG7" s="24">
        <v>862.69</v>
      </c>
      <c r="BH7" s="24">
        <v>842.67</v>
      </c>
      <c r="BI7" s="24">
        <v>851.38</v>
      </c>
      <c r="BJ7" s="24">
        <v>835.27</v>
      </c>
      <c r="BK7" s="24" t="s">
        <v>101</v>
      </c>
      <c r="BL7" s="24">
        <v>843.72</v>
      </c>
      <c r="BM7" s="24">
        <v>788.62</v>
      </c>
      <c r="BN7" s="24">
        <v>772.15</v>
      </c>
      <c r="BO7" s="24">
        <v>717.6</v>
      </c>
      <c r="BP7" s="24">
        <v>630.82000000000005</v>
      </c>
      <c r="BQ7" s="24" t="s">
        <v>101</v>
      </c>
      <c r="BR7" s="24">
        <v>101.65</v>
      </c>
      <c r="BS7" s="24">
        <v>102.93</v>
      </c>
      <c r="BT7" s="24">
        <v>99.87</v>
      </c>
      <c r="BU7" s="24">
        <v>98.11</v>
      </c>
      <c r="BV7" s="24" t="s">
        <v>101</v>
      </c>
      <c r="BW7" s="24">
        <v>94.81</v>
      </c>
      <c r="BX7" s="24">
        <v>99.88</v>
      </c>
      <c r="BY7" s="24">
        <v>98.82</v>
      </c>
      <c r="BZ7" s="24">
        <v>97.58</v>
      </c>
      <c r="CA7" s="24">
        <v>97.81</v>
      </c>
      <c r="CB7" s="24" t="s">
        <v>101</v>
      </c>
      <c r="CC7" s="24">
        <v>146.07</v>
      </c>
      <c r="CD7" s="24">
        <v>144.38</v>
      </c>
      <c r="CE7" s="24">
        <v>147.87</v>
      </c>
      <c r="CF7" s="24">
        <v>150.54</v>
      </c>
      <c r="CG7" s="24" t="s">
        <v>101</v>
      </c>
      <c r="CH7" s="24">
        <v>129.9</v>
      </c>
      <c r="CI7" s="24">
        <v>126.94</v>
      </c>
      <c r="CJ7" s="24">
        <v>128.38999999999999</v>
      </c>
      <c r="CK7" s="24">
        <v>129.85</v>
      </c>
      <c r="CL7" s="24">
        <v>138.75</v>
      </c>
      <c r="CM7" s="24" t="s">
        <v>101</v>
      </c>
      <c r="CN7" s="24" t="s">
        <v>101</v>
      </c>
      <c r="CO7" s="24" t="s">
        <v>101</v>
      </c>
      <c r="CP7" s="24" t="s">
        <v>101</v>
      </c>
      <c r="CQ7" s="24" t="s">
        <v>101</v>
      </c>
      <c r="CR7" s="24" t="s">
        <v>101</v>
      </c>
      <c r="CS7" s="24">
        <v>80.11</v>
      </c>
      <c r="CT7" s="24">
        <v>82.83</v>
      </c>
      <c r="CU7" s="24">
        <v>69.38</v>
      </c>
      <c r="CV7" s="24">
        <v>70.39</v>
      </c>
      <c r="CW7" s="24">
        <v>58.94</v>
      </c>
      <c r="CX7" s="24" t="s">
        <v>101</v>
      </c>
      <c r="CY7" s="24">
        <v>94.77</v>
      </c>
      <c r="CZ7" s="24">
        <v>95.64</v>
      </c>
      <c r="DA7" s="24">
        <v>96.49</v>
      </c>
      <c r="DB7" s="24">
        <v>97.9</v>
      </c>
      <c r="DC7" s="24" t="s">
        <v>101</v>
      </c>
      <c r="DD7" s="24">
        <v>95.96</v>
      </c>
      <c r="DE7" s="24">
        <v>95.73</v>
      </c>
      <c r="DF7" s="24">
        <v>96.1</v>
      </c>
      <c r="DG7" s="24">
        <v>96.61</v>
      </c>
      <c r="DH7" s="24">
        <v>95.91</v>
      </c>
      <c r="DI7" s="24" t="s">
        <v>101</v>
      </c>
      <c r="DJ7" s="24">
        <v>49.61</v>
      </c>
      <c r="DK7" s="24">
        <v>50.97</v>
      </c>
      <c r="DL7" s="24">
        <v>52.61</v>
      </c>
      <c r="DM7" s="24">
        <v>53.24</v>
      </c>
      <c r="DN7" s="24" t="s">
        <v>101</v>
      </c>
      <c r="DO7" s="24">
        <v>20.23</v>
      </c>
      <c r="DP7" s="24">
        <v>22.34</v>
      </c>
      <c r="DQ7" s="24">
        <v>24.65</v>
      </c>
      <c r="DR7" s="24">
        <v>24.87</v>
      </c>
      <c r="DS7" s="24">
        <v>41.09</v>
      </c>
      <c r="DT7" s="24" t="s">
        <v>101</v>
      </c>
      <c r="DU7" s="24">
        <v>0</v>
      </c>
      <c r="DV7" s="24">
        <v>0</v>
      </c>
      <c r="DW7" s="24">
        <v>0</v>
      </c>
      <c r="DX7" s="24">
        <v>0</v>
      </c>
      <c r="DY7" s="24" t="s">
        <v>101</v>
      </c>
      <c r="DZ7" s="24">
        <v>1.63</v>
      </c>
      <c r="EA7" s="24">
        <v>1.94</v>
      </c>
      <c r="EB7" s="24">
        <v>2.42</v>
      </c>
      <c r="EC7" s="24">
        <v>3</v>
      </c>
      <c r="ED7" s="24">
        <v>8.68</v>
      </c>
      <c r="EE7" s="24" t="s">
        <v>101</v>
      </c>
      <c r="EF7" s="24">
        <v>0</v>
      </c>
      <c r="EG7" s="24">
        <v>0.04</v>
      </c>
      <c r="EH7" s="24">
        <v>0.03</v>
      </c>
      <c r="EI7" s="24">
        <v>0.01</v>
      </c>
      <c r="EJ7" s="24" t="s">
        <v>101</v>
      </c>
      <c r="EK7" s="24">
        <v>0.12</v>
      </c>
      <c r="EL7" s="24">
        <v>0.35</v>
      </c>
      <c r="EM7" s="24">
        <v>0.1</v>
      </c>
      <c r="EN7" s="24">
        <v>1.51</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103</v>
      </c>
      <c r="C9" s="15" t="s">
        <v>104</v>
      </c>
      <c r="D9" s="15" t="s">
        <v>105</v>
      </c>
      <c r="E9" s="15" t="s">
        <v>106</v>
      </c>
      <c r="F9" s="15"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59</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102</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2025-03-18T01:14:52Z</cp:lastPrinted>
  <dcterms:created xsi:type="dcterms:W3CDTF">2025-01-24T07:04:15Z</dcterms:created>
  <dcterms:modified xsi:type="dcterms:W3CDTF">2025-03-18T01:15:12Z</dcterms:modified>
</cp:coreProperties>
</file>