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C:\Users\001338\Desktop\20240315_経営比較分析表のホームページ掲載\"/>
    </mc:Choice>
  </mc:AlternateContent>
  <xr:revisionPtr revIDLastSave="0" documentId="13_ncr:1_{2CCAD973-F428-4790-9313-71F3EBCFD2B5}" xr6:coauthVersionLast="36" xr6:coauthVersionMax="47" xr10:uidLastSave="{00000000-0000-0000-0000-000000000000}"/>
  <workbookProtection workbookAlgorithmName="SHA-512" workbookHashValue="3bk0OqCWz841uePn26cZ3sctrFd8n3FKqM7cGSIHi+oMwZrI+1YrpoEcwx0abjqWduBU8VTrzPYhOmstfd33FQ==" workbookSaltValue="mQRNtUuRNJH5ac+DL0FGOw==" workbookSpinCount="100000" lockStructure="1"/>
  <bookViews>
    <workbookView xWindow="-105" yWindow="-105" windowWidth="23250" windowHeight="14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AT8" i="4" s="1"/>
  <c r="S6" i="5"/>
  <c r="R6" i="5"/>
  <c r="AD10" i="4" s="1"/>
  <c r="Q6" i="5"/>
  <c r="P6" i="5"/>
  <c r="P10" i="4" s="1"/>
  <c r="O6" i="5"/>
  <c r="I10" i="4" s="1"/>
  <c r="N6" i="5"/>
  <c r="B10" i="4" s="1"/>
  <c r="M6" i="5"/>
  <c r="AD8" i="4" s="1"/>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G85" i="4"/>
  <c r="BB10" i="4"/>
  <c r="W10" i="4"/>
  <c r="BB8" i="4"/>
  <c r="AL8" i="4"/>
  <c r="B6"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<sst xmlns="http://schemas.openxmlformats.org/spreadsheetml/2006/main" count="278" uniqueCount="117">
  <si>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</si>
  <si>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</si>
  <si>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</si>
  <si>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</si>
  <si>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</si>
  <si>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</si>
  <si>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</si>
  <si>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</si>
  <si>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</si>
  <si>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</si>
  <si>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</si>
  <si>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</si>
  <si>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</si>
  <si>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</si>
  <si>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</si>
  <si>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</si>
  <si>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</si>
  <si>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</si>
  <si>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</si>
  <si>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</si>
  <si>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</si>
  <si>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</si>
  <si>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</si>
  <si>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</si>
  <si>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</si>
  <si>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</si>
  <si>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</si>
  <si>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</si>
  <si>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</si>
  <si>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</si>
  <si>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</si>
  <si>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</si>
  <si>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</si>
  <si>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</si>
  <si>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</si>
  <si>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</si>
  <si>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</si>
  <si>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</si>
  <si>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</si>
  <si>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</si>
  <si>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</si>
  <si>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</si>
  <si>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</si>
  <si>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</si>
  <si>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</si>
  <si>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</si>
  <si>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</si>
  <si>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</si>
  <si>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</si>
  <si>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</si>
  <si>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</si>
  <si>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</si>
  <si>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</si>
  <si>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</si>
  <si>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</si>
  <si>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</si>
  <si>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</si>
  <si>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</si>
  <si>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</si>
  <si>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</si>
  <si>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</si>
  <si>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</si>
  <si>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</si>
  <si>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</si>
  <si>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</si>
  <si>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</si>
  <si>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</si>
  <si>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</si>
  <si>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</si>
  <si>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</si>
  <si>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</si>
  <si>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</si>
  <si>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</si>
  <si>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</si>
  <si>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</si>
  <si>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</si>
  <si>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</si>
  <si>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</si>
  <si>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</si>
  <si>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</si>
  <si>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</si>
  <si>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</si>
  <si>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</si>
  <si>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</si>
  <si>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</si>
  <si>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</si>
  <si>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</si>
  <si>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</si>
  <si>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</si>
  <si>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</si>
  <si>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</si>
  <si>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</si>
  <si>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</si>
  <si>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</si>
  <si>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</si>
  <si>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</si>
  <si>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高石市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</si>
  <si>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</si>
  <si>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</si>
  <si>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</si>
  <si>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</si>
  <si>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</si>
  <si>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</si>
  <si>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</si>
  <si>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</si>
  <si>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</si>
  <si>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</si>
  <si>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</si>
  <si>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</si>
  <si>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</si>
  <si>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</si>
  <si>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</si>
  <si>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</si>
  <si>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</si>
  <si>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本市が管理してきた区域については平成2年より供用開始し、令和3年度から管渠更新・老朽化対策を実施している。一方、泉北環境整備施設組合から移管を受けた区域については昭和43年より供用開始しており、平成26年度に長寿命化計画を作成し、平成27・28年度に管渠の改築工事に取り組んだ。
　①については、泉北環境整備施設組合より移管された施設の減価償却が進んでいるため、全国平均、類似団体の平均値を上回っており、全体のおよそ1/2が償却されている状況である。
　②については、現時点で法定耐用年数を経過した管渠はない。
　③は、ストックマネジメント計画に基づき令和3年度より管渠更新工事を実施している。ただ、事業を開始したところであるため、改善率としては類似団体平均より低い値となっている。
</t>
    <rPh sb="1" eb="3">
      <t>ヘイセイ</t>
    </rPh>
    <rPh sb="17" eb="19">
      <t>ヘイセイ</t>
    </rPh>
    <rPh sb="20" eb="21">
      <t>ネン</t>
    </rPh>
    <rPh sb="23" eb="25">
      <t>キョウヨウ</t>
    </rPh>
    <rPh sb="25" eb="27">
      <t>カイシ</t>
    </rPh>
    <rPh sb="32" eb="34">
      <t>レイワ</t>
    </rPh>
    <rPh sb="54" eb="56">
      <t>ジッシ</t>
    </rPh>
    <rPh sb="174" eb="175">
      <t>スス</t>
    </rPh>
    <rPh sb="203" eb="205">
      <t>ゼンタイ</t>
    </rPh>
    <rPh sb="213" eb="215">
      <t>ショウキャク</t>
    </rPh>
    <rPh sb="220" eb="222">
      <t>ジョウキョウ</t>
    </rPh>
    <rPh sb="277" eb="278">
      <t>モト</t>
    </rPh>
    <rPh sb="301" eb="303">
      <t>ジギョウ</t>
    </rPh>
    <rPh sb="304" eb="306">
      <t>カイシ</t>
    </rPh>
    <rPh sb="320" eb="322">
      <t>カイゼン</t>
    </rPh>
    <rPh sb="322" eb="323">
      <t>リツ</t>
    </rPh>
    <rPh sb="327" eb="329">
      <t>ルイジ</t>
    </rPh>
    <rPh sb="329" eb="331">
      <t>ダンタイ</t>
    </rPh>
    <rPh sb="331" eb="333">
      <t>ヘイキン</t>
    </rPh>
    <rPh sb="335" eb="336">
      <t>ヒク</t>
    </rPh>
    <rPh sb="337" eb="338">
      <t>アタイ</t>
    </rPh>
    <phoneticPr fontId="4"/>
  </si>
  <si>
    <t>　安定的で持続可能な経営を進めていくため、令和2年4月に地方公営企業法の一部を適用し、また令和2年度末には経営戦略を策定した。経営戦略の方針に基づき、今後はより効率的な経営に努めていく。
　ポンプ場施設や管渠等の下水道施設の老朽化対策については、令和元年度にストックマネジメント計画を策定しており、ポンプ場施設は令和2年度、管渠等については令和3年度より本計画に基づき改築・更新工事を開始している。
　令和4年度決算の分析として、単年度黒字を継続しているものの、下水道使用料収入の減少と燃料価格の高騰による費用増加のため、経費回収率は100%を下回った。また、企業債の負担が大きく、企業債残高対事業規模比率が類似団体と比べ高い傾向が続いている。企業債償還額は年々減少傾向にあるものの、資本的収支の不足額の増加が見込まれ、補てん財源・資金の確保が課題である。</t>
    <rPh sb="184" eb="186">
      <t>カイチクレイワネンドカイシ</t>
    </rPh>
    <rPh sb="231" eb="237">
      <t>ゲスイドウシヨウリョウ</t>
    </rPh>
    <rPh sb="237" eb="239">
      <t>シュウニュウ</t>
    </rPh>
    <rPh sb="240" eb="241">
      <t>ゲン</t>
    </rPh>
    <rPh sb="241" eb="242">
      <t>ショウ</t>
    </rPh>
    <rPh sb="243" eb="245">
      <t>ネンリョウ</t>
    </rPh>
    <rPh sb="245" eb="247">
      <t>カカク</t>
    </rPh>
    <rPh sb="248" eb="250">
      <t>コウトウ</t>
    </rPh>
    <rPh sb="253" eb="255">
      <t>ヒヨウ</t>
    </rPh>
    <rPh sb="255" eb="256">
      <t>ゾウ</t>
    </rPh>
    <rPh sb="256" eb="257">
      <t>カ</t>
    </rPh>
    <rPh sb="261" eb="263">
      <t>ケイヒ</t>
    </rPh>
    <rPh sb="263" eb="265">
      <t>カイシュウ</t>
    </rPh>
    <rPh sb="265" eb="266">
      <t>リツ</t>
    </rPh>
    <rPh sb="342" eb="347">
      <t>シホンテキシュウシ</t>
    </rPh>
    <rPh sb="348" eb="350">
      <t>フソク</t>
    </rPh>
    <rPh sb="350" eb="351">
      <t>ガク</t>
    </rPh>
    <rPh sb="352" eb="354">
      <t>ゾウカ</t>
    </rPh>
    <rPh sb="355" eb="357">
      <t>ミコ</t>
    </rPh>
    <rPh sb="360" eb="361">
      <t>ホ</t>
    </rPh>
    <rPh sb="363" eb="365">
      <t>ザイゲン</t>
    </rPh>
    <rPh sb="366" eb="368">
      <t>シキン</t>
    </rPh>
    <rPh sb="369" eb="371">
      <t>カクホ</t>
    </rPh>
    <phoneticPr fontId="4"/>
  </si>
  <si>
    <r>
      <t>　平成26年4月より高石市・和泉市・泉大津市の一部事務組合である泉北環境整備施設組合が管理していた区域の移管が行われ、同組合が要した地方債の元利償還金等は、本市下水道事業が同組合に負担金として支出をしている。本負担金を地方債償還金とみなし算定すると①は</t>
    </r>
    <r>
      <rPr>
        <sz val="10.5"/>
        <rFont val="ＭＳ ゴシック"/>
        <family val="3"/>
        <charset val="128"/>
      </rPr>
      <t>132.20%、④は942.25%となる。
　また、本市は令和2年度より法適用（一部）となったため、3ヶ年での比較を行う。
　①については100%以上となり、単年度黒字となった。
　②については、累積欠損金が生じていないため0％となっている。
　③は、令和2年度は企業債償還額のピークであったことが影響したがその後上昇傾向にあり、令和4年度は前年度より0.01ポイント増加している。しかしながら、依然類似団体よりも低い数値となっている。
　④については、令和2年度が企業債償還額のピークであったため減少傾向にあるが、上記負担金を加味すると類似団体を170.10ポイント上回ることとなる。
　⑤については、2年連続で100%を達成していたが、下水道使用料収入の減少と燃料価格の高騰による費用増加のため、令和4年度は100%を下回った。
　⑥については、昨年度より3.49円減少しており、類似団体と比較すると19.48円高い。類似団体との差異については、ポンプ場施設の維持管理経費が汚水処理原価に影響していると考えられる。
　⑦については、処理施設が無いため、該当なし。
　⑧については、類似団体の平均値をやや上回った。下水道工事による整備率の向上や、水洗便所改造費助成制度等で増加傾向にあり、昨年度より0.85ポイント上昇した。</t>
    </r>
    <rPh sb="178" eb="179">
      <t>ネン</t>
    </rPh>
    <rPh sb="275" eb="277">
      <t>エイキョウ</t>
    </rPh>
    <rPh sb="282" eb="283">
      <t>ゴ</t>
    </rPh>
    <rPh sb="283" eb="287">
      <t>ジョウショウケイコウ</t>
    </rPh>
    <rPh sb="291" eb="293">
      <t>レイワ</t>
    </rPh>
    <rPh sb="294" eb="296">
      <t>ネンド</t>
    </rPh>
    <rPh sb="297" eb="299">
      <t>ゼンネン</t>
    </rPh>
    <rPh sb="299" eb="300">
      <t>ド</t>
    </rPh>
    <rPh sb="310" eb="312">
      <t>ゾウカ</t>
    </rPh>
    <rPh sb="324" eb="326">
      <t>イゼン</t>
    </rPh>
    <rPh sb="326" eb="330">
      <t>ルイジダンタイ</t>
    </rPh>
    <rPh sb="333" eb="334">
      <t>ヒク</t>
    </rPh>
    <rPh sb="353" eb="355">
      <t>レイワ</t>
    </rPh>
    <rPh sb="356" eb="358">
      <t>ネンド</t>
    </rPh>
    <rPh sb="375" eb="379">
      <t>ゲンショウケイコウ</t>
    </rPh>
    <rPh sb="395" eb="399">
      <t>ルイジダンタイ</t>
    </rPh>
    <rPh sb="476" eb="478">
      <t>レイワ</t>
    </rPh>
    <rPh sb="479" eb="480">
      <t>ネン</t>
    </rPh>
    <rPh sb="480" eb="481">
      <t>ド</t>
    </rPh>
    <rPh sb="487" eb="489">
      <t>シタマワ</t>
    </rPh>
    <rPh sb="533" eb="534">
      <t>エン</t>
    </rPh>
    <rPh sb="537" eb="541">
      <t>ルイジダンタイ</t>
    </rPh>
    <rPh sb="543" eb="545">
      <t>サイ</t>
    </rPh>
    <rPh sb="554" eb="555">
      <t>ジョウ</t>
    </rPh>
    <rPh sb="555" eb="557">
      <t>シセツ</t>
    </rPh>
    <rPh sb="558" eb="560">
      <t>イジ</t>
    </rPh>
    <rPh sb="560" eb="562">
      <t>カンリ</t>
    </rPh>
    <rPh sb="562" eb="564">
      <t>ケイヒ</t>
    </rPh>
    <rPh sb="565" eb="567">
      <t>オスイ</t>
    </rPh>
    <rPh sb="567" eb="569">
      <t>ショリ</t>
    </rPh>
    <rPh sb="569" eb="571">
      <t>ゲンカ</t>
    </rPh>
    <rPh sb="572" eb="574">
      <t>エイキョウ</t>
    </rPh>
    <rPh sb="579" eb="580">
      <t>カンガ</t>
    </rPh>
    <rPh sb="623" eb="626">
      <t>ヘイキンチ</t>
    </rPh>
    <rPh sb="629" eb="631">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</si>
</sst>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
      <sz val="10.5"/>
      <name val="ＭＳ ゴシック"/>
      <family val="3"/>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xf numFmtId="0" fontId="5" fillId="0" borderId="4"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177"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c:v>0.04</c:v>
                </c:pt>
                <c:pt idx="4">
                  <c:v>0.03</c:v>
                </c:pt>
              </c:numCache>
            </c:numRef>
          </c:val>
          <c:extLst>
            <c:ext xmlns:c16="http://schemas.microsoft.com/office/drawing/2014/chart" uri="{C3380CC4-5D6E-409C-BE32-E72D297353CC}">
              <c16:uniqueId val="{00000000-22B7-4D41-BA73-4148CF98BD8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0.12</c:v>
                </c:pt>
                <c:pt idx="3">
                  <c:v>0.35</c:v>
                </c:pt>
                <c:pt idx="4">
                  <c:v>0.1</c:v>
                </c:pt>
              </c:numCache>
            </c:numRef>
          </c:val>
          <c:smooth val="0"/>
          <c:extLst>
            <c:ext xmlns:c16="http://schemas.microsoft.com/office/drawing/2014/chart" uri="{C3380CC4-5D6E-409C-BE32-E72D297353CC}">
              <c16:uniqueId val="{00000001-22B7-4D41-BA73-4148CF98BD8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40-4C8E-ADFF-BD92A0ED335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80.11</c:v>
                </c:pt>
                <c:pt idx="3">
                  <c:v>82.83</c:v>
                </c:pt>
                <c:pt idx="4">
                  <c:v>69.38</c:v>
                </c:pt>
              </c:numCache>
            </c:numRef>
          </c:val>
          <c:smooth val="0"/>
          <c:extLst>
            <c:ext xmlns:c16="http://schemas.microsoft.com/office/drawing/2014/chart" uri="{C3380CC4-5D6E-409C-BE32-E72D297353CC}">
              <c16:uniqueId val="{00000001-2340-4C8E-ADFF-BD92A0ED335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94.77</c:v>
                </c:pt>
                <c:pt idx="3">
                  <c:v>95.64</c:v>
                </c:pt>
                <c:pt idx="4">
                  <c:v>96.49</c:v>
                </c:pt>
              </c:numCache>
            </c:numRef>
          </c:val>
          <c:extLst>
            <c:ext xmlns:c16="http://schemas.microsoft.com/office/drawing/2014/chart" uri="{C3380CC4-5D6E-409C-BE32-E72D297353CC}">
              <c16:uniqueId val="{00000000-C96F-451D-B0D2-5EFDF9D97B3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95.96</c:v>
                </c:pt>
                <c:pt idx="3">
                  <c:v>95.73</c:v>
                </c:pt>
                <c:pt idx="4">
                  <c:v>96.1</c:v>
                </c:pt>
              </c:numCache>
            </c:numRef>
          </c:val>
          <c:smooth val="0"/>
          <c:extLst>
            <c:ext xmlns:c16="http://schemas.microsoft.com/office/drawing/2014/chart" uri="{C3380CC4-5D6E-409C-BE32-E72D297353CC}">
              <c16:uniqueId val="{00000001-C96F-451D-B0D2-5EFDF9D97B3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114.47</c:v>
                </c:pt>
                <c:pt idx="3">
                  <c:v>114.96</c:v>
                </c:pt>
                <c:pt idx="4">
                  <c:v>114.79</c:v>
                </c:pt>
              </c:numCache>
            </c:numRef>
          </c:val>
          <c:extLst>
            <c:ext xmlns:c16="http://schemas.microsoft.com/office/drawing/2014/chart" uri="{C3380CC4-5D6E-409C-BE32-E72D297353CC}">
              <c16:uniqueId val="{00000000-FD1A-41A5-B923-C3D78D617C4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107.87</c:v>
                </c:pt>
                <c:pt idx="3">
                  <c:v>109.78</c:v>
                </c:pt>
                <c:pt idx="4">
                  <c:v>109.96</c:v>
                </c:pt>
              </c:numCache>
            </c:numRef>
          </c:val>
          <c:smooth val="0"/>
          <c:extLst>
            <c:ext xmlns:c16="http://schemas.microsoft.com/office/drawing/2014/chart" uri="{C3380CC4-5D6E-409C-BE32-E72D297353CC}">
              <c16:uniqueId val="{00000001-FD1A-41A5-B923-C3D78D617C4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49.61</c:v>
                </c:pt>
                <c:pt idx="3">
                  <c:v>50.97</c:v>
                </c:pt>
                <c:pt idx="4">
                  <c:v>52.61</c:v>
                </c:pt>
              </c:numCache>
            </c:numRef>
          </c:val>
          <c:extLst>
            <c:ext xmlns:c16="http://schemas.microsoft.com/office/drawing/2014/chart" uri="{C3380CC4-5D6E-409C-BE32-E72D297353CC}">
              <c16:uniqueId val="{00000000-D713-46F5-9169-B89A04F8AE0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20.23</c:v>
                </c:pt>
                <c:pt idx="3">
                  <c:v>22.34</c:v>
                </c:pt>
                <c:pt idx="4">
                  <c:v>24.65</c:v>
                </c:pt>
              </c:numCache>
            </c:numRef>
          </c:val>
          <c:smooth val="0"/>
          <c:extLst>
            <c:ext xmlns:c16="http://schemas.microsoft.com/office/drawing/2014/chart" uri="{C3380CC4-5D6E-409C-BE32-E72D297353CC}">
              <c16:uniqueId val="{00000001-D713-46F5-9169-B89A04F8AE0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76D-4199-8B61-AA12B1A0827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1.63</c:v>
                </c:pt>
                <c:pt idx="3">
                  <c:v>1.94</c:v>
                </c:pt>
                <c:pt idx="4">
                  <c:v>2.42</c:v>
                </c:pt>
              </c:numCache>
            </c:numRef>
          </c:val>
          <c:smooth val="0"/>
          <c:extLst>
            <c:ext xmlns:c16="http://schemas.microsoft.com/office/drawing/2014/chart" uri="{C3380CC4-5D6E-409C-BE32-E72D297353CC}">
              <c16:uniqueId val="{00000001-B76D-4199-8B61-AA12B1A0827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572-4183-B2D1-4C9419B73F7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11.59</c:v>
                </c:pt>
                <c:pt idx="3">
                  <c:v>9.36</c:v>
                </c:pt>
                <c:pt idx="4">
                  <c:v>7.56</c:v>
                </c:pt>
              </c:numCache>
            </c:numRef>
          </c:val>
          <c:smooth val="0"/>
          <c:extLst>
            <c:ext xmlns:c16="http://schemas.microsoft.com/office/drawing/2014/chart" uri="{C3380CC4-5D6E-409C-BE32-E72D297353CC}">
              <c16:uniqueId val="{00000001-5572-4183-B2D1-4C9419B73F7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31.94</c:v>
                </c:pt>
                <c:pt idx="3">
                  <c:v>37.79</c:v>
                </c:pt>
                <c:pt idx="4">
                  <c:v>37.799999999999997</c:v>
                </c:pt>
              </c:numCache>
            </c:numRef>
          </c:val>
          <c:extLst>
            <c:ext xmlns:c16="http://schemas.microsoft.com/office/drawing/2014/chart" uri="{C3380CC4-5D6E-409C-BE32-E72D297353CC}">
              <c16:uniqueId val="{00000000-BE8A-4D69-8AC5-637D2480501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37.200000000000003</c:v>
                </c:pt>
                <c:pt idx="3">
                  <c:v>47.13</c:v>
                </c:pt>
                <c:pt idx="4">
                  <c:v>50.85</c:v>
                </c:pt>
              </c:numCache>
            </c:numRef>
          </c:val>
          <c:smooth val="0"/>
          <c:extLst>
            <c:ext xmlns:c16="http://schemas.microsoft.com/office/drawing/2014/chart" uri="{C3380CC4-5D6E-409C-BE32-E72D297353CC}">
              <c16:uniqueId val="{00000001-BE8A-4D69-8AC5-637D2480501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862.69</c:v>
                </c:pt>
                <c:pt idx="3">
                  <c:v>842.67</c:v>
                </c:pt>
                <c:pt idx="4">
                  <c:v>851.38</c:v>
                </c:pt>
              </c:numCache>
            </c:numRef>
          </c:val>
          <c:extLst>
            <c:ext xmlns:c16="http://schemas.microsoft.com/office/drawing/2014/chart" uri="{C3380CC4-5D6E-409C-BE32-E72D297353CC}">
              <c16:uniqueId val="{00000000-85D9-4652-A750-53B4FC939CF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843.72</c:v>
                </c:pt>
                <c:pt idx="3">
                  <c:v>788.62</c:v>
                </c:pt>
                <c:pt idx="4">
                  <c:v>772.15</c:v>
                </c:pt>
              </c:numCache>
            </c:numRef>
          </c:val>
          <c:smooth val="0"/>
          <c:extLst>
            <c:ext xmlns:c16="http://schemas.microsoft.com/office/drawing/2014/chart" uri="{C3380CC4-5D6E-409C-BE32-E72D297353CC}">
              <c16:uniqueId val="{00000001-85D9-4652-A750-53B4FC939CF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101.65</c:v>
                </c:pt>
                <c:pt idx="3">
                  <c:v>102.93</c:v>
                </c:pt>
                <c:pt idx="4">
                  <c:v>99.87</c:v>
                </c:pt>
              </c:numCache>
            </c:numRef>
          </c:val>
          <c:extLst>
            <c:ext xmlns:c16="http://schemas.microsoft.com/office/drawing/2014/chart" uri="{C3380CC4-5D6E-409C-BE32-E72D297353CC}">
              <c16:uniqueId val="{00000000-64BA-4DC6-8ECC-173BE25F0EA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94.81</c:v>
                </c:pt>
                <c:pt idx="3">
                  <c:v>99.88</c:v>
                </c:pt>
                <c:pt idx="4">
                  <c:v>98.82</c:v>
                </c:pt>
              </c:numCache>
            </c:numRef>
          </c:val>
          <c:smooth val="0"/>
          <c:extLst>
            <c:ext xmlns:c16="http://schemas.microsoft.com/office/drawing/2014/chart" uri="{C3380CC4-5D6E-409C-BE32-E72D297353CC}">
              <c16:uniqueId val="{00000001-64BA-4DC6-8ECC-173BE25F0EA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146.07</c:v>
                </c:pt>
                <c:pt idx="3">
                  <c:v>144.38</c:v>
                </c:pt>
                <c:pt idx="4">
                  <c:v>147.87</c:v>
                </c:pt>
              </c:numCache>
            </c:numRef>
          </c:val>
          <c:extLst>
            <c:ext xmlns:c16="http://schemas.microsoft.com/office/drawing/2014/chart" uri="{C3380CC4-5D6E-409C-BE32-E72D297353CC}">
              <c16:uniqueId val="{00000000-7D5C-4410-AADF-2E0075EE894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129.9</c:v>
                </c:pt>
                <c:pt idx="3">
                  <c:v>126.94</c:v>
                </c:pt>
                <c:pt idx="4">
                  <c:v>128.38999999999999</c:v>
                </c:pt>
              </c:numCache>
            </c:numRef>
          </c:val>
          <c:smooth val="0"/>
          <c:extLst>
            <c:ext xmlns:c16="http://schemas.microsoft.com/office/drawing/2014/chart" uri="{C3380CC4-5D6E-409C-BE32-E72D297353CC}">
              <c16:uniqueId val="{00000001-7D5C-4410-AADF-2E0075EE894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X1" zoomScaleNormal="100" workbookViewId="0">
      <selection activeCell="BL66" sqref="BL66:BZ82"/>
    </sheetView>
  </sheetViews>
  <sheetFormatPr defaultColWidth="2.625" defaultRowHeight="13.5" x14ac:dyDescent="0.15"/>
  <cols>
    <col min="1" max="1" width="2.625" customWidth="1"/>
    <col min="2" max="62" width="3.75" customWidth="1"/>
    <col min="64" max="76" width="3.625" customWidth="1"/>
    <col min="77" max="77" width="3.875" customWidth="1"/>
    <col min="78" max="78" width="3.6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大阪府　高石市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3"/>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81" t="s">
        <v>9</v>
      </c>
      <c r="BM7" s="82"/>
      <c r="BN7" s="82"/>
      <c r="BO7" s="82"/>
      <c r="BP7" s="82"/>
      <c r="BQ7" s="82"/>
      <c r="BR7" s="82"/>
      <c r="BS7" s="82"/>
      <c r="BT7" s="82"/>
      <c r="BU7" s="82"/>
      <c r="BV7" s="82"/>
      <c r="BW7" s="82"/>
      <c r="BX7" s="82"/>
      <c r="BY7" s="83"/>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Bb1</v>
      </c>
      <c r="X8" s="77"/>
      <c r="Y8" s="77"/>
      <c r="Z8" s="77"/>
      <c r="AA8" s="77"/>
      <c r="AB8" s="77"/>
      <c r="AC8" s="77"/>
      <c r="AD8" s="78" t="str">
        <f>データ!$M$6</f>
        <v>非設置</v>
      </c>
      <c r="AE8" s="78"/>
      <c r="AF8" s="78"/>
      <c r="AG8" s="78"/>
      <c r="AH8" s="78"/>
      <c r="AI8" s="78"/>
      <c r="AJ8" s="78"/>
      <c r="AK8" s="3"/>
      <c r="AL8" s="51">
        <f>データ!S6</f>
        <v>56992</v>
      </c>
      <c r="AM8" s="51"/>
      <c r="AN8" s="51"/>
      <c r="AO8" s="51"/>
      <c r="AP8" s="51"/>
      <c r="AQ8" s="51"/>
      <c r="AR8" s="51"/>
      <c r="AS8" s="51"/>
      <c r="AT8" s="45">
        <f>データ!T6</f>
        <v>11.3</v>
      </c>
      <c r="AU8" s="45"/>
      <c r="AV8" s="45"/>
      <c r="AW8" s="45"/>
      <c r="AX8" s="45"/>
      <c r="AY8" s="45"/>
      <c r="AZ8" s="45"/>
      <c r="BA8" s="45"/>
      <c r="BB8" s="45">
        <f>データ!U6</f>
        <v>5043.54</v>
      </c>
      <c r="BC8" s="45"/>
      <c r="BD8" s="45"/>
      <c r="BE8" s="45"/>
      <c r="BF8" s="45"/>
      <c r="BG8" s="45"/>
      <c r="BH8" s="45"/>
      <c r="BI8" s="45"/>
      <c r="BJ8" s="3"/>
      <c r="BK8" s="3"/>
      <c r="BL8" s="73" t="s">
        <v>10</v>
      </c>
      <c r="BM8" s="74"/>
      <c r="BN8" s="75" t="s">
        <v>11</v>
      </c>
      <c r="BO8" s="75"/>
      <c r="BP8" s="75"/>
      <c r="BQ8" s="75"/>
      <c r="BR8" s="75"/>
      <c r="BS8" s="75"/>
      <c r="BT8" s="75"/>
      <c r="BU8" s="75"/>
      <c r="BV8" s="75"/>
      <c r="BW8" s="75"/>
      <c r="BX8" s="75"/>
      <c r="BY8" s="76"/>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46" t="s">
        <v>16</v>
      </c>
      <c r="AE9" s="46"/>
      <c r="AF9" s="46"/>
      <c r="AG9" s="46"/>
      <c r="AH9" s="46"/>
      <c r="AI9" s="46"/>
      <c r="AJ9" s="46"/>
      <c r="AK9" s="3"/>
      <c r="AL9" s="46" t="s">
        <v>17</v>
      </c>
      <c r="AM9" s="46"/>
      <c r="AN9" s="46"/>
      <c r="AO9" s="46"/>
      <c r="AP9" s="46"/>
      <c r="AQ9" s="46"/>
      <c r="AR9" s="46"/>
      <c r="AS9" s="46"/>
      <c r="AT9" s="46" t="s">
        <v>18</v>
      </c>
      <c r="AU9" s="46"/>
      <c r="AV9" s="46"/>
      <c r="AW9" s="46"/>
      <c r="AX9" s="46"/>
      <c r="AY9" s="46"/>
      <c r="AZ9" s="46"/>
      <c r="BA9" s="46"/>
      <c r="BB9" s="46" t="s">
        <v>19</v>
      </c>
      <c r="BC9" s="46"/>
      <c r="BD9" s="46"/>
      <c r="BE9" s="46"/>
      <c r="BF9" s="46"/>
      <c r="BG9" s="46"/>
      <c r="BH9" s="46"/>
      <c r="BI9" s="46"/>
      <c r="BJ9" s="3"/>
      <c r="BK9" s="3"/>
      <c r="BL9" s="47" t="s">
        <v>20</v>
      </c>
      <c r="BM9" s="48"/>
      <c r="BN9" s="49" t="s">
        <v>21</v>
      </c>
      <c r="BO9" s="49"/>
      <c r="BP9" s="49"/>
      <c r="BQ9" s="49"/>
      <c r="BR9" s="49"/>
      <c r="BS9" s="49"/>
      <c r="BT9" s="49"/>
      <c r="BU9" s="49"/>
      <c r="BV9" s="49"/>
      <c r="BW9" s="49"/>
      <c r="BX9" s="49"/>
      <c r="BY9" s="50"/>
    </row>
    <row r="10" spans="1:78" ht="18.75" customHeight="1" x14ac:dyDescent="0.15">
      <c r="A10" s="2"/>
      <c r="B10" s="45" t="str">
        <f>データ!N6</f>
        <v>-</v>
      </c>
      <c r="C10" s="45"/>
      <c r="D10" s="45"/>
      <c r="E10" s="45"/>
      <c r="F10" s="45"/>
      <c r="G10" s="45"/>
      <c r="H10" s="45"/>
      <c r="I10" s="45">
        <f>データ!O6</f>
        <v>57.77</v>
      </c>
      <c r="J10" s="45"/>
      <c r="K10" s="45"/>
      <c r="L10" s="45"/>
      <c r="M10" s="45"/>
      <c r="N10" s="45"/>
      <c r="O10" s="45"/>
      <c r="P10" s="45">
        <f>データ!P6</f>
        <v>91.82</v>
      </c>
      <c r="Q10" s="45"/>
      <c r="R10" s="45"/>
      <c r="S10" s="45"/>
      <c r="T10" s="45"/>
      <c r="U10" s="45"/>
      <c r="V10" s="45"/>
      <c r="W10" s="45">
        <f>データ!Q6</f>
        <v>86.55</v>
      </c>
      <c r="X10" s="45"/>
      <c r="Y10" s="45"/>
      <c r="Z10" s="45"/>
      <c r="AA10" s="45"/>
      <c r="AB10" s="45"/>
      <c r="AC10" s="45"/>
      <c r="AD10" s="51">
        <f>データ!R6</f>
        <v>2755</v>
      </c>
      <c r="AE10" s="51"/>
      <c r="AF10" s="51"/>
      <c r="AG10" s="51"/>
      <c r="AH10" s="51"/>
      <c r="AI10" s="51"/>
      <c r="AJ10" s="51"/>
      <c r="AK10" s="2"/>
      <c r="AL10" s="51">
        <f>データ!V6</f>
        <v>52149</v>
      </c>
      <c r="AM10" s="51"/>
      <c r="AN10" s="51"/>
      <c r="AO10" s="51"/>
      <c r="AP10" s="51"/>
      <c r="AQ10" s="51"/>
      <c r="AR10" s="51"/>
      <c r="AS10" s="51"/>
      <c r="AT10" s="45">
        <f>データ!W6</f>
        <v>5.97</v>
      </c>
      <c r="AU10" s="45"/>
      <c r="AV10" s="45"/>
      <c r="AW10" s="45"/>
      <c r="AX10" s="45"/>
      <c r="AY10" s="45"/>
      <c r="AZ10" s="45"/>
      <c r="BA10" s="45"/>
      <c r="BB10" s="45">
        <f>データ!X6</f>
        <v>8735.18</v>
      </c>
      <c r="BC10" s="45"/>
      <c r="BD10" s="45"/>
      <c r="BE10" s="45"/>
      <c r="BF10" s="45"/>
      <c r="BG10" s="45"/>
      <c r="BH10" s="45"/>
      <c r="BI10" s="45"/>
      <c r="BJ10" s="2"/>
      <c r="BK10" s="2"/>
      <c r="BL10" s="52" t="s">
        <v>22</v>
      </c>
      <c r="BM10" s="53"/>
      <c r="BN10" s="60" t="s">
        <v>23</v>
      </c>
      <c r="BO10" s="60"/>
      <c r="BP10" s="60"/>
      <c r="BQ10" s="60"/>
      <c r="BR10" s="60"/>
      <c r="BS10" s="60"/>
      <c r="BT10" s="60"/>
      <c r="BU10" s="60"/>
      <c r="BV10" s="60"/>
      <c r="BW10" s="60"/>
      <c r="BX10" s="60"/>
      <c r="BY10" s="6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67" t="s">
        <v>26</v>
      </c>
      <c r="BM14" s="68"/>
      <c r="BN14" s="68"/>
      <c r="BO14" s="68"/>
      <c r="BP14" s="68"/>
      <c r="BQ14" s="68"/>
      <c r="BR14" s="68"/>
      <c r="BS14" s="68"/>
      <c r="BT14" s="68"/>
      <c r="BU14" s="68"/>
      <c r="BV14" s="68"/>
      <c r="BW14" s="68"/>
      <c r="BX14" s="68"/>
      <c r="BY14" s="68"/>
      <c r="BZ14" s="69"/>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70"/>
      <c r="BM15" s="71"/>
      <c r="BN15" s="71"/>
      <c r="BO15" s="71"/>
      <c r="BP15" s="71"/>
      <c r="BQ15" s="71"/>
      <c r="BR15" s="71"/>
      <c r="BS15" s="71"/>
      <c r="BT15" s="71"/>
      <c r="BU15" s="71"/>
      <c r="BV15" s="71"/>
      <c r="BW15" s="71"/>
      <c r="BX15" s="71"/>
      <c r="BY15" s="71"/>
      <c r="BZ15" s="7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4"/>
      <c r="BM17" s="55"/>
      <c r="BN17" s="55"/>
      <c r="BO17" s="55"/>
      <c r="BP17" s="55"/>
      <c r="BQ17" s="55"/>
      <c r="BR17" s="55"/>
      <c r="BS17" s="55"/>
      <c r="BT17" s="55"/>
      <c r="BU17" s="55"/>
      <c r="BV17" s="55"/>
      <c r="BW17" s="55"/>
      <c r="BX17" s="55"/>
      <c r="BY17" s="55"/>
      <c r="BZ17" s="5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4"/>
      <c r="BM18" s="55"/>
      <c r="BN18" s="55"/>
      <c r="BO18" s="55"/>
      <c r="BP18" s="55"/>
      <c r="BQ18" s="55"/>
      <c r="BR18" s="55"/>
      <c r="BS18" s="55"/>
      <c r="BT18" s="55"/>
      <c r="BU18" s="55"/>
      <c r="BV18" s="55"/>
      <c r="BW18" s="55"/>
      <c r="BX18" s="55"/>
      <c r="BY18" s="55"/>
      <c r="BZ18" s="5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4"/>
      <c r="BM19" s="55"/>
      <c r="BN19" s="55"/>
      <c r="BO19" s="55"/>
      <c r="BP19" s="55"/>
      <c r="BQ19" s="55"/>
      <c r="BR19" s="55"/>
      <c r="BS19" s="55"/>
      <c r="BT19" s="55"/>
      <c r="BU19" s="55"/>
      <c r="BV19" s="55"/>
      <c r="BW19" s="55"/>
      <c r="BX19" s="55"/>
      <c r="BY19" s="55"/>
      <c r="BZ19" s="5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4"/>
      <c r="BM20" s="55"/>
      <c r="BN20" s="55"/>
      <c r="BO20" s="55"/>
      <c r="BP20" s="55"/>
      <c r="BQ20" s="55"/>
      <c r="BR20" s="55"/>
      <c r="BS20" s="55"/>
      <c r="BT20" s="55"/>
      <c r="BU20" s="55"/>
      <c r="BV20" s="55"/>
      <c r="BW20" s="55"/>
      <c r="BX20" s="55"/>
      <c r="BY20" s="55"/>
      <c r="BZ20" s="5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4"/>
      <c r="BM21" s="55"/>
      <c r="BN21" s="55"/>
      <c r="BO21" s="55"/>
      <c r="BP21" s="55"/>
      <c r="BQ21" s="55"/>
      <c r="BR21" s="55"/>
      <c r="BS21" s="55"/>
      <c r="BT21" s="55"/>
      <c r="BU21" s="55"/>
      <c r="BV21" s="55"/>
      <c r="BW21" s="55"/>
      <c r="BX21" s="55"/>
      <c r="BY21" s="55"/>
      <c r="BZ21" s="5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4"/>
      <c r="BM22" s="55"/>
      <c r="BN22" s="55"/>
      <c r="BO22" s="55"/>
      <c r="BP22" s="55"/>
      <c r="BQ22" s="55"/>
      <c r="BR22" s="55"/>
      <c r="BS22" s="55"/>
      <c r="BT22" s="55"/>
      <c r="BU22" s="55"/>
      <c r="BV22" s="55"/>
      <c r="BW22" s="55"/>
      <c r="BX22" s="55"/>
      <c r="BY22" s="55"/>
      <c r="BZ22" s="5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4"/>
      <c r="BM23" s="55"/>
      <c r="BN23" s="55"/>
      <c r="BO23" s="55"/>
      <c r="BP23" s="55"/>
      <c r="BQ23" s="55"/>
      <c r="BR23" s="55"/>
      <c r="BS23" s="55"/>
      <c r="BT23" s="55"/>
      <c r="BU23" s="55"/>
      <c r="BV23" s="55"/>
      <c r="BW23" s="55"/>
      <c r="BX23" s="55"/>
      <c r="BY23" s="55"/>
      <c r="BZ23" s="5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4"/>
      <c r="BM24" s="55"/>
      <c r="BN24" s="55"/>
      <c r="BO24" s="55"/>
      <c r="BP24" s="55"/>
      <c r="BQ24" s="55"/>
      <c r="BR24" s="55"/>
      <c r="BS24" s="55"/>
      <c r="BT24" s="55"/>
      <c r="BU24" s="55"/>
      <c r="BV24" s="55"/>
      <c r="BW24" s="55"/>
      <c r="BX24" s="55"/>
      <c r="BY24" s="55"/>
      <c r="BZ24" s="5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4"/>
      <c r="BM25" s="55"/>
      <c r="BN25" s="55"/>
      <c r="BO25" s="55"/>
      <c r="BP25" s="55"/>
      <c r="BQ25" s="55"/>
      <c r="BR25" s="55"/>
      <c r="BS25" s="55"/>
      <c r="BT25" s="55"/>
      <c r="BU25" s="55"/>
      <c r="BV25" s="55"/>
      <c r="BW25" s="55"/>
      <c r="BX25" s="55"/>
      <c r="BY25" s="55"/>
      <c r="BZ25" s="5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4"/>
      <c r="BM26" s="55"/>
      <c r="BN26" s="55"/>
      <c r="BO26" s="55"/>
      <c r="BP26" s="55"/>
      <c r="BQ26" s="55"/>
      <c r="BR26" s="55"/>
      <c r="BS26" s="55"/>
      <c r="BT26" s="55"/>
      <c r="BU26" s="55"/>
      <c r="BV26" s="55"/>
      <c r="BW26" s="55"/>
      <c r="BX26" s="55"/>
      <c r="BY26" s="55"/>
      <c r="BZ26" s="5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4"/>
      <c r="BM27" s="55"/>
      <c r="BN27" s="55"/>
      <c r="BO27" s="55"/>
      <c r="BP27" s="55"/>
      <c r="BQ27" s="55"/>
      <c r="BR27" s="55"/>
      <c r="BS27" s="55"/>
      <c r="BT27" s="55"/>
      <c r="BU27" s="55"/>
      <c r="BV27" s="55"/>
      <c r="BW27" s="55"/>
      <c r="BX27" s="55"/>
      <c r="BY27" s="55"/>
      <c r="BZ27" s="5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4"/>
      <c r="BM28" s="55"/>
      <c r="BN28" s="55"/>
      <c r="BO28" s="55"/>
      <c r="BP28" s="55"/>
      <c r="BQ28" s="55"/>
      <c r="BR28" s="55"/>
      <c r="BS28" s="55"/>
      <c r="BT28" s="55"/>
      <c r="BU28" s="55"/>
      <c r="BV28" s="55"/>
      <c r="BW28" s="55"/>
      <c r="BX28" s="55"/>
      <c r="BY28" s="55"/>
      <c r="BZ28" s="5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4"/>
      <c r="BM29" s="55"/>
      <c r="BN29" s="55"/>
      <c r="BO29" s="55"/>
      <c r="BP29" s="55"/>
      <c r="BQ29" s="55"/>
      <c r="BR29" s="55"/>
      <c r="BS29" s="55"/>
      <c r="BT29" s="55"/>
      <c r="BU29" s="55"/>
      <c r="BV29" s="55"/>
      <c r="BW29" s="55"/>
      <c r="BX29" s="55"/>
      <c r="BY29" s="55"/>
      <c r="BZ29" s="5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4"/>
      <c r="BM30" s="55"/>
      <c r="BN30" s="55"/>
      <c r="BO30" s="55"/>
      <c r="BP30" s="55"/>
      <c r="BQ30" s="55"/>
      <c r="BR30" s="55"/>
      <c r="BS30" s="55"/>
      <c r="BT30" s="55"/>
      <c r="BU30" s="55"/>
      <c r="BV30" s="55"/>
      <c r="BW30" s="55"/>
      <c r="BX30" s="55"/>
      <c r="BY30" s="55"/>
      <c r="BZ30" s="5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4"/>
      <c r="BM31" s="55"/>
      <c r="BN31" s="55"/>
      <c r="BO31" s="55"/>
      <c r="BP31" s="55"/>
      <c r="BQ31" s="55"/>
      <c r="BR31" s="55"/>
      <c r="BS31" s="55"/>
      <c r="BT31" s="55"/>
      <c r="BU31" s="55"/>
      <c r="BV31" s="55"/>
      <c r="BW31" s="55"/>
      <c r="BX31" s="55"/>
      <c r="BY31" s="55"/>
      <c r="BZ31" s="5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4"/>
      <c r="BM32" s="55"/>
      <c r="BN32" s="55"/>
      <c r="BO32" s="55"/>
      <c r="BP32" s="55"/>
      <c r="BQ32" s="55"/>
      <c r="BR32" s="55"/>
      <c r="BS32" s="55"/>
      <c r="BT32" s="55"/>
      <c r="BU32" s="55"/>
      <c r="BV32" s="55"/>
      <c r="BW32" s="55"/>
      <c r="BX32" s="55"/>
      <c r="BY32" s="55"/>
      <c r="BZ32" s="5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4"/>
      <c r="BM33" s="55"/>
      <c r="BN33" s="55"/>
      <c r="BO33" s="55"/>
      <c r="BP33" s="55"/>
      <c r="BQ33" s="55"/>
      <c r="BR33" s="55"/>
      <c r="BS33" s="55"/>
      <c r="BT33" s="55"/>
      <c r="BU33" s="55"/>
      <c r="BV33" s="55"/>
      <c r="BW33" s="55"/>
      <c r="BX33" s="55"/>
      <c r="BY33" s="55"/>
      <c r="BZ33" s="5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4"/>
      <c r="BM34" s="55"/>
      <c r="BN34" s="55"/>
      <c r="BO34" s="55"/>
      <c r="BP34" s="55"/>
      <c r="BQ34" s="55"/>
      <c r="BR34" s="55"/>
      <c r="BS34" s="55"/>
      <c r="BT34" s="55"/>
      <c r="BU34" s="55"/>
      <c r="BV34" s="55"/>
      <c r="BW34" s="55"/>
      <c r="BX34" s="55"/>
      <c r="BY34" s="55"/>
      <c r="BZ34" s="5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4"/>
      <c r="BM35" s="55"/>
      <c r="BN35" s="55"/>
      <c r="BO35" s="55"/>
      <c r="BP35" s="55"/>
      <c r="BQ35" s="55"/>
      <c r="BR35" s="55"/>
      <c r="BS35" s="55"/>
      <c r="BT35" s="55"/>
      <c r="BU35" s="55"/>
      <c r="BV35" s="55"/>
      <c r="BW35" s="55"/>
      <c r="BX35" s="55"/>
      <c r="BY35" s="55"/>
      <c r="BZ35" s="5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4"/>
      <c r="BM36" s="55"/>
      <c r="BN36" s="55"/>
      <c r="BO36" s="55"/>
      <c r="BP36" s="55"/>
      <c r="BQ36" s="55"/>
      <c r="BR36" s="55"/>
      <c r="BS36" s="55"/>
      <c r="BT36" s="55"/>
      <c r="BU36" s="55"/>
      <c r="BV36" s="55"/>
      <c r="BW36" s="55"/>
      <c r="BX36" s="55"/>
      <c r="BY36" s="55"/>
      <c r="BZ36" s="5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4"/>
      <c r="BM37" s="55"/>
      <c r="BN37" s="55"/>
      <c r="BO37" s="55"/>
      <c r="BP37" s="55"/>
      <c r="BQ37" s="55"/>
      <c r="BR37" s="55"/>
      <c r="BS37" s="55"/>
      <c r="BT37" s="55"/>
      <c r="BU37" s="55"/>
      <c r="BV37" s="55"/>
      <c r="BW37" s="55"/>
      <c r="BX37" s="55"/>
      <c r="BY37" s="55"/>
      <c r="BZ37" s="5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4"/>
      <c r="BM38" s="55"/>
      <c r="BN38" s="55"/>
      <c r="BO38" s="55"/>
      <c r="BP38" s="55"/>
      <c r="BQ38" s="55"/>
      <c r="BR38" s="55"/>
      <c r="BS38" s="55"/>
      <c r="BT38" s="55"/>
      <c r="BU38" s="55"/>
      <c r="BV38" s="55"/>
      <c r="BW38" s="55"/>
      <c r="BX38" s="55"/>
      <c r="BY38" s="55"/>
      <c r="BZ38" s="5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4"/>
      <c r="BM39" s="55"/>
      <c r="BN39" s="55"/>
      <c r="BO39" s="55"/>
      <c r="BP39" s="55"/>
      <c r="BQ39" s="55"/>
      <c r="BR39" s="55"/>
      <c r="BS39" s="55"/>
      <c r="BT39" s="55"/>
      <c r="BU39" s="55"/>
      <c r="BV39" s="55"/>
      <c r="BW39" s="55"/>
      <c r="BX39" s="55"/>
      <c r="BY39" s="55"/>
      <c r="BZ39" s="5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4"/>
      <c r="BM40" s="55"/>
      <c r="BN40" s="55"/>
      <c r="BO40" s="55"/>
      <c r="BP40" s="55"/>
      <c r="BQ40" s="55"/>
      <c r="BR40" s="55"/>
      <c r="BS40" s="55"/>
      <c r="BT40" s="55"/>
      <c r="BU40" s="55"/>
      <c r="BV40" s="55"/>
      <c r="BW40" s="55"/>
      <c r="BX40" s="55"/>
      <c r="BY40" s="55"/>
      <c r="BZ40" s="5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4"/>
      <c r="BM41" s="55"/>
      <c r="BN41" s="55"/>
      <c r="BO41" s="55"/>
      <c r="BP41" s="55"/>
      <c r="BQ41" s="55"/>
      <c r="BR41" s="55"/>
      <c r="BS41" s="55"/>
      <c r="BT41" s="55"/>
      <c r="BU41" s="55"/>
      <c r="BV41" s="55"/>
      <c r="BW41" s="55"/>
      <c r="BX41" s="55"/>
      <c r="BY41" s="55"/>
      <c r="BZ41" s="5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4"/>
      <c r="BM42" s="55"/>
      <c r="BN42" s="55"/>
      <c r="BO42" s="55"/>
      <c r="BP42" s="55"/>
      <c r="BQ42" s="55"/>
      <c r="BR42" s="55"/>
      <c r="BS42" s="55"/>
      <c r="BT42" s="55"/>
      <c r="BU42" s="55"/>
      <c r="BV42" s="55"/>
      <c r="BW42" s="55"/>
      <c r="BX42" s="55"/>
      <c r="BY42" s="55"/>
      <c r="BZ42" s="5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4"/>
      <c r="BM43" s="55"/>
      <c r="BN43" s="55"/>
      <c r="BO43" s="55"/>
      <c r="BP43" s="55"/>
      <c r="BQ43" s="55"/>
      <c r="BR43" s="55"/>
      <c r="BS43" s="55"/>
      <c r="BT43" s="55"/>
      <c r="BU43" s="55"/>
      <c r="BV43" s="55"/>
      <c r="BW43" s="55"/>
      <c r="BX43" s="55"/>
      <c r="BY43" s="55"/>
      <c r="BZ43" s="5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114</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39"/>
      <c r="BM60" s="40"/>
      <c r="BN60" s="40"/>
      <c r="BO60" s="40"/>
      <c r="BP60" s="40"/>
      <c r="BQ60" s="40"/>
      <c r="BR60" s="40"/>
      <c r="BS60" s="40"/>
      <c r="BT60" s="40"/>
      <c r="BU60" s="40"/>
      <c r="BV60" s="40"/>
      <c r="BW60" s="40"/>
      <c r="BX60" s="40"/>
      <c r="BY60" s="40"/>
      <c r="BZ60" s="41"/>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115</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2"/>
      <c r="BM82" s="43"/>
      <c r="BN82" s="43"/>
      <c r="BO82" s="43"/>
      <c r="BP82" s="43"/>
      <c r="BQ82" s="43"/>
      <c r="BR82" s="43"/>
      <c r="BS82" s="43"/>
      <c r="BT82" s="43"/>
      <c r="BU82" s="43"/>
      <c r="BV82" s="43"/>
      <c r="BW82" s="43"/>
      <c r="BX82" s="43"/>
      <c r="BY82" s="43"/>
      <c r="BZ82" s="44"/>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UBa3zp5pbPEgbsKNCMx1uOdQiXymT9liakZsgCs8PYwQcY1OftLpeCMuuVZNVpdc+/gVZqRdWU+i5VLl309mOA==" saltValue="NrECtxn3mQEtENubP2yxa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L8:BM8"/>
    <mergeCell ref="BN8:BY8"/>
    <mergeCell ref="B8:H8"/>
    <mergeCell ref="I8:O8"/>
    <mergeCell ref="P8:V8"/>
    <mergeCell ref="W8:AC8"/>
    <mergeCell ref="AD8:AJ8"/>
    <mergeCell ref="AD9:AJ9"/>
    <mergeCell ref="AL8:AS8"/>
    <mergeCell ref="AL9:AS9"/>
    <mergeCell ref="AT8:BA8"/>
    <mergeCell ref="BB8:BI8"/>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AD10:AJ10"/>
    <mergeCell ref="B9:H9"/>
    <mergeCell ref="B10:H10"/>
    <mergeCell ref="I10:O10"/>
    <mergeCell ref="P10:V10"/>
    <mergeCell ref="W10:AC10"/>
    <mergeCell ref="I9:O9"/>
    <mergeCell ref="P9:V9"/>
    <mergeCell ref="W9:AC9"/>
    <mergeCell ref="B60:BJ61"/>
    <mergeCell ref="BL64:BZ65"/>
    <mergeCell ref="C83:BJ83"/>
    <mergeCell ref="BL47:BZ63"/>
    <mergeCell ref="BL66:BZ82"/>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85" t="s">
        <v>52</v>
      </c>
      <c r="I3" s="86"/>
      <c r="J3" s="86"/>
      <c r="K3" s="86"/>
      <c r="L3" s="86"/>
      <c r="M3" s="86"/>
      <c r="N3" s="86"/>
      <c r="O3" s="86"/>
      <c r="P3" s="86"/>
      <c r="Q3" s="86"/>
      <c r="R3" s="86"/>
      <c r="S3" s="86"/>
      <c r="T3" s="86"/>
      <c r="U3" s="86"/>
      <c r="V3" s="86"/>
      <c r="W3" s="86"/>
      <c r="X3" s="87"/>
      <c r="Y3" s="91" t="s">
        <v>53</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54</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x14ac:dyDescent="0.15">
      <c r="A4" s="14" t="s">
        <v>55</v>
      </c>
      <c r="B4" s="16"/>
      <c r="C4" s="16"/>
      <c r="D4" s="16"/>
      <c r="E4" s="16"/>
      <c r="F4" s="16"/>
      <c r="G4" s="16"/>
      <c r="H4" s="88"/>
      <c r="I4" s="89"/>
      <c r="J4" s="89"/>
      <c r="K4" s="89"/>
      <c r="L4" s="89"/>
      <c r="M4" s="89"/>
      <c r="N4" s="89"/>
      <c r="O4" s="89"/>
      <c r="P4" s="89"/>
      <c r="Q4" s="89"/>
      <c r="R4" s="89"/>
      <c r="S4" s="89"/>
      <c r="T4" s="89"/>
      <c r="U4" s="89"/>
      <c r="V4" s="89"/>
      <c r="W4" s="89"/>
      <c r="X4" s="90"/>
      <c r="Y4" s="84" t="s">
        <v>56</v>
      </c>
      <c r="Z4" s="84"/>
      <c r="AA4" s="84"/>
      <c r="AB4" s="84"/>
      <c r="AC4" s="84"/>
      <c r="AD4" s="84"/>
      <c r="AE4" s="84"/>
      <c r="AF4" s="84"/>
      <c r="AG4" s="84"/>
      <c r="AH4" s="84"/>
      <c r="AI4" s="84"/>
      <c r="AJ4" s="84" t="s">
        <v>57</v>
      </c>
      <c r="AK4" s="84"/>
      <c r="AL4" s="84"/>
      <c r="AM4" s="84"/>
      <c r="AN4" s="84"/>
      <c r="AO4" s="84"/>
      <c r="AP4" s="84"/>
      <c r="AQ4" s="84"/>
      <c r="AR4" s="84"/>
      <c r="AS4" s="84"/>
      <c r="AT4" s="84"/>
      <c r="AU4" s="84" t="s">
        <v>58</v>
      </c>
      <c r="AV4" s="84"/>
      <c r="AW4" s="84"/>
      <c r="AX4" s="84"/>
      <c r="AY4" s="84"/>
      <c r="AZ4" s="84"/>
      <c r="BA4" s="84"/>
      <c r="BB4" s="84"/>
      <c r="BC4" s="84"/>
      <c r="BD4" s="84"/>
      <c r="BE4" s="84"/>
      <c r="BF4" s="84" t="s">
        <v>59</v>
      </c>
      <c r="BG4" s="84"/>
      <c r="BH4" s="84"/>
      <c r="BI4" s="84"/>
      <c r="BJ4" s="84"/>
      <c r="BK4" s="84"/>
      <c r="BL4" s="84"/>
      <c r="BM4" s="84"/>
      <c r="BN4" s="84"/>
      <c r="BO4" s="84"/>
      <c r="BP4" s="84"/>
      <c r="BQ4" s="84" t="s">
        <v>60</v>
      </c>
      <c r="BR4" s="84"/>
      <c r="BS4" s="84"/>
      <c r="BT4" s="84"/>
      <c r="BU4" s="84"/>
      <c r="BV4" s="84"/>
      <c r="BW4" s="84"/>
      <c r="BX4" s="84"/>
      <c r="BY4" s="84"/>
      <c r="BZ4" s="84"/>
      <c r="CA4" s="84"/>
      <c r="CB4" s="84" t="s">
        <v>61</v>
      </c>
      <c r="CC4" s="84"/>
      <c r="CD4" s="84"/>
      <c r="CE4" s="84"/>
      <c r="CF4" s="84"/>
      <c r="CG4" s="84"/>
      <c r="CH4" s="84"/>
      <c r="CI4" s="84"/>
      <c r="CJ4" s="84"/>
      <c r="CK4" s="84"/>
      <c r="CL4" s="84"/>
      <c r="CM4" s="84" t="s">
        <v>62</v>
      </c>
      <c r="CN4" s="84"/>
      <c r="CO4" s="84"/>
      <c r="CP4" s="84"/>
      <c r="CQ4" s="84"/>
      <c r="CR4" s="84"/>
      <c r="CS4" s="84"/>
      <c r="CT4" s="84"/>
      <c r="CU4" s="84"/>
      <c r="CV4" s="84"/>
      <c r="CW4" s="84"/>
      <c r="CX4" s="84" t="s">
        <v>63</v>
      </c>
      <c r="CY4" s="84"/>
      <c r="CZ4" s="84"/>
      <c r="DA4" s="84"/>
      <c r="DB4" s="84"/>
      <c r="DC4" s="84"/>
      <c r="DD4" s="84"/>
      <c r="DE4" s="84"/>
      <c r="DF4" s="84"/>
      <c r="DG4" s="84"/>
      <c r="DH4" s="84"/>
      <c r="DI4" s="84" t="s">
        <v>64</v>
      </c>
      <c r="DJ4" s="84"/>
      <c r="DK4" s="84"/>
      <c r="DL4" s="84"/>
      <c r="DM4" s="84"/>
      <c r="DN4" s="84"/>
      <c r="DO4" s="84"/>
      <c r="DP4" s="84"/>
      <c r="DQ4" s="84"/>
      <c r="DR4" s="84"/>
      <c r="DS4" s="84"/>
      <c r="DT4" s="84" t="s">
        <v>65</v>
      </c>
      <c r="DU4" s="84"/>
      <c r="DV4" s="84"/>
      <c r="DW4" s="84"/>
      <c r="DX4" s="84"/>
      <c r="DY4" s="84"/>
      <c r="DZ4" s="84"/>
      <c r="EA4" s="84"/>
      <c r="EB4" s="84"/>
      <c r="EC4" s="84"/>
      <c r="ED4" s="84"/>
      <c r="EE4" s="84" t="s">
        <v>66</v>
      </c>
      <c r="EF4" s="84"/>
      <c r="EG4" s="84"/>
      <c r="EH4" s="84"/>
      <c r="EI4" s="84"/>
      <c r="EJ4" s="84"/>
      <c r="EK4" s="84"/>
      <c r="EL4" s="84"/>
      <c r="EM4" s="84"/>
      <c r="EN4" s="84"/>
      <c r="EO4" s="84"/>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272256</v>
      </c>
      <c r="D6" s="19">
        <f t="shared" si="3"/>
        <v>46</v>
      </c>
      <c r="E6" s="19">
        <f t="shared" si="3"/>
        <v>17</v>
      </c>
      <c r="F6" s="19">
        <f t="shared" si="3"/>
        <v>1</v>
      </c>
      <c r="G6" s="19">
        <f t="shared" si="3"/>
        <v>0</v>
      </c>
      <c r="H6" s="19" t="str">
        <f t="shared" si="3"/>
        <v>大阪府　高石市</v>
      </c>
      <c r="I6" s="19" t="str">
        <f t="shared" si="3"/>
        <v>法適用</v>
      </c>
      <c r="J6" s="19" t="str">
        <f t="shared" si="3"/>
        <v>下水道事業</v>
      </c>
      <c r="K6" s="19" t="str">
        <f t="shared" si="3"/>
        <v>公共下水道</v>
      </c>
      <c r="L6" s="19" t="str">
        <f t="shared" si="3"/>
        <v>Bb1</v>
      </c>
      <c r="M6" s="19" t="str">
        <f t="shared" si="3"/>
        <v>非設置</v>
      </c>
      <c r="N6" s="20" t="str">
        <f t="shared" si="3"/>
        <v>-</v>
      </c>
      <c r="O6" s="20">
        <f t="shared" si="3"/>
        <v>57.77</v>
      </c>
      <c r="P6" s="20">
        <f t="shared" si="3"/>
        <v>91.82</v>
      </c>
      <c r="Q6" s="20">
        <f t="shared" si="3"/>
        <v>86.55</v>
      </c>
      <c r="R6" s="20">
        <f t="shared" si="3"/>
        <v>2755</v>
      </c>
      <c r="S6" s="20">
        <f t="shared" si="3"/>
        <v>56992</v>
      </c>
      <c r="T6" s="20">
        <f t="shared" si="3"/>
        <v>11.3</v>
      </c>
      <c r="U6" s="20">
        <f t="shared" si="3"/>
        <v>5043.54</v>
      </c>
      <c r="V6" s="20">
        <f t="shared" si="3"/>
        <v>52149</v>
      </c>
      <c r="W6" s="20">
        <f t="shared" si="3"/>
        <v>5.97</v>
      </c>
      <c r="X6" s="20">
        <f t="shared" si="3"/>
        <v>8735.18</v>
      </c>
      <c r="Y6" s="21" t="str">
        <f>IF(Y7="",NA(),Y7)</f>
        <v>-</v>
      </c>
      <c r="Z6" s="21" t="str">
        <f t="shared" ref="Z6:AH6" si="4">IF(Z7="",NA(),Z7)</f>
        <v>-</v>
      </c>
      <c r="AA6" s="21">
        <f t="shared" si="4"/>
        <v>114.47</v>
      </c>
      <c r="AB6" s="21">
        <f t="shared" si="4"/>
        <v>114.96</v>
      </c>
      <c r="AC6" s="21">
        <f t="shared" si="4"/>
        <v>114.79</v>
      </c>
      <c r="AD6" s="21" t="str">
        <f t="shared" si="4"/>
        <v>-</v>
      </c>
      <c r="AE6" s="21" t="str">
        <f t="shared" si="4"/>
        <v>-</v>
      </c>
      <c r="AF6" s="21">
        <f t="shared" si="4"/>
        <v>107.87</v>
      </c>
      <c r="AG6" s="21">
        <f t="shared" si="4"/>
        <v>109.78</v>
      </c>
      <c r="AH6" s="21">
        <f t="shared" si="4"/>
        <v>109.96</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11.59</v>
      </c>
      <c r="AR6" s="21">
        <f t="shared" si="5"/>
        <v>9.36</v>
      </c>
      <c r="AS6" s="21">
        <f t="shared" si="5"/>
        <v>7.56</v>
      </c>
      <c r="AT6" s="20" t="str">
        <f>IF(AT7="","",IF(AT7="-","【-】","【"&amp;SUBSTITUTE(TEXT(AT7,"#,##0.00"),"-","△")&amp;"】"))</f>
        <v>【3.15】</v>
      </c>
      <c r="AU6" s="21" t="str">
        <f>IF(AU7="",NA(),AU7)</f>
        <v>-</v>
      </c>
      <c r="AV6" s="21" t="str">
        <f t="shared" ref="AV6:BD6" si="6">IF(AV7="",NA(),AV7)</f>
        <v>-</v>
      </c>
      <c r="AW6" s="21">
        <f t="shared" si="6"/>
        <v>31.94</v>
      </c>
      <c r="AX6" s="21">
        <f t="shared" si="6"/>
        <v>37.79</v>
      </c>
      <c r="AY6" s="21">
        <f t="shared" si="6"/>
        <v>37.799999999999997</v>
      </c>
      <c r="AZ6" s="21" t="str">
        <f t="shared" si="6"/>
        <v>-</v>
      </c>
      <c r="BA6" s="21" t="str">
        <f t="shared" si="6"/>
        <v>-</v>
      </c>
      <c r="BB6" s="21">
        <f t="shared" si="6"/>
        <v>37.200000000000003</v>
      </c>
      <c r="BC6" s="21">
        <f t="shared" si="6"/>
        <v>47.13</v>
      </c>
      <c r="BD6" s="21">
        <f t="shared" si="6"/>
        <v>50.85</v>
      </c>
      <c r="BE6" s="20" t="str">
        <f>IF(BE7="","",IF(BE7="-","【-】","【"&amp;SUBSTITUTE(TEXT(BE7,"#,##0.00"),"-","△")&amp;"】"))</f>
        <v>【73.44】</v>
      </c>
      <c r="BF6" s="21" t="str">
        <f>IF(BF7="",NA(),BF7)</f>
        <v>-</v>
      </c>
      <c r="BG6" s="21" t="str">
        <f t="shared" ref="BG6:BO6" si="7">IF(BG7="",NA(),BG7)</f>
        <v>-</v>
      </c>
      <c r="BH6" s="21">
        <f t="shared" si="7"/>
        <v>862.69</v>
      </c>
      <c r="BI6" s="21">
        <f t="shared" si="7"/>
        <v>842.67</v>
      </c>
      <c r="BJ6" s="21">
        <f t="shared" si="7"/>
        <v>851.38</v>
      </c>
      <c r="BK6" s="21" t="str">
        <f t="shared" si="7"/>
        <v>-</v>
      </c>
      <c r="BL6" s="21" t="str">
        <f t="shared" si="7"/>
        <v>-</v>
      </c>
      <c r="BM6" s="21">
        <f t="shared" si="7"/>
        <v>843.72</v>
      </c>
      <c r="BN6" s="21">
        <f t="shared" si="7"/>
        <v>788.62</v>
      </c>
      <c r="BO6" s="21">
        <f t="shared" si="7"/>
        <v>772.15</v>
      </c>
      <c r="BP6" s="20" t="str">
        <f>IF(BP7="","",IF(BP7="-","【-】","【"&amp;SUBSTITUTE(TEXT(BP7,"#,##0.00"),"-","△")&amp;"】"))</f>
        <v>【652.82】</v>
      </c>
      <c r="BQ6" s="21" t="str">
        <f>IF(BQ7="",NA(),BQ7)</f>
        <v>-</v>
      </c>
      <c r="BR6" s="21" t="str">
        <f t="shared" ref="BR6:BZ6" si="8">IF(BR7="",NA(),BR7)</f>
        <v>-</v>
      </c>
      <c r="BS6" s="21">
        <f t="shared" si="8"/>
        <v>101.65</v>
      </c>
      <c r="BT6" s="21">
        <f t="shared" si="8"/>
        <v>102.93</v>
      </c>
      <c r="BU6" s="21">
        <f t="shared" si="8"/>
        <v>99.87</v>
      </c>
      <c r="BV6" s="21" t="str">
        <f t="shared" si="8"/>
        <v>-</v>
      </c>
      <c r="BW6" s="21" t="str">
        <f t="shared" si="8"/>
        <v>-</v>
      </c>
      <c r="BX6" s="21">
        <f t="shared" si="8"/>
        <v>94.81</v>
      </c>
      <c r="BY6" s="21">
        <f t="shared" si="8"/>
        <v>99.88</v>
      </c>
      <c r="BZ6" s="21">
        <f t="shared" si="8"/>
        <v>98.82</v>
      </c>
      <c r="CA6" s="20" t="str">
        <f>IF(CA7="","",IF(CA7="-","【-】","【"&amp;SUBSTITUTE(TEXT(CA7,"#,##0.00"),"-","△")&amp;"】"))</f>
        <v>【97.61】</v>
      </c>
      <c r="CB6" s="21" t="str">
        <f>IF(CB7="",NA(),CB7)</f>
        <v>-</v>
      </c>
      <c r="CC6" s="21" t="str">
        <f t="shared" ref="CC6:CK6" si="9">IF(CC7="",NA(),CC7)</f>
        <v>-</v>
      </c>
      <c r="CD6" s="21">
        <f t="shared" si="9"/>
        <v>146.07</v>
      </c>
      <c r="CE6" s="21">
        <f t="shared" si="9"/>
        <v>144.38</v>
      </c>
      <c r="CF6" s="21">
        <f t="shared" si="9"/>
        <v>147.87</v>
      </c>
      <c r="CG6" s="21" t="str">
        <f t="shared" si="9"/>
        <v>-</v>
      </c>
      <c r="CH6" s="21" t="str">
        <f t="shared" si="9"/>
        <v>-</v>
      </c>
      <c r="CI6" s="21">
        <f t="shared" si="9"/>
        <v>129.9</v>
      </c>
      <c r="CJ6" s="21">
        <f t="shared" si="9"/>
        <v>126.94</v>
      </c>
      <c r="CK6" s="21">
        <f t="shared" si="9"/>
        <v>128.38999999999999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80.11</v>
      </c>
      <c r="CU6" s="21">
        <f t="shared" si="10"/>
        <v>82.83</v>
      </c>
      <c r="CV6" s="21">
        <f t="shared" si="10"/>
        <v>69.38</v>
      </c>
      <c r="CW6" s="20" t="str">
        <f>IF(CW7="","",IF(CW7="-","【-】","【"&amp;SUBSTITUTE(TEXT(CW7,"#,##0.00"),"-","△")&amp;"】"))</f>
        <v>【59.10】</v>
      </c>
      <c r="CX6" s="21" t="str">
        <f>IF(CX7="",NA(),CX7)</f>
        <v>-</v>
      </c>
      <c r="CY6" s="21" t="str">
        <f t="shared" ref="CY6:DG6" si="11">IF(CY7="",NA(),CY7)</f>
        <v>-</v>
      </c>
      <c r="CZ6" s="21">
        <f t="shared" si="11"/>
        <v>94.77</v>
      </c>
      <c r="DA6" s="21">
        <f t="shared" si="11"/>
        <v>95.64</v>
      </c>
      <c r="DB6" s="21">
        <f t="shared" si="11"/>
        <v>96.49</v>
      </c>
      <c r="DC6" s="21" t="str">
        <f t="shared" si="11"/>
        <v>-</v>
      </c>
      <c r="DD6" s="21" t="str">
        <f t="shared" si="11"/>
        <v>-</v>
      </c>
      <c r="DE6" s="21">
        <f t="shared" si="11"/>
        <v>95.96</v>
      </c>
      <c r="DF6" s="21">
        <f t="shared" si="11"/>
        <v>95.73</v>
      </c>
      <c r="DG6" s="21">
        <f t="shared" si="11"/>
        <v>96.1</v>
      </c>
      <c r="DH6" s="20" t="str">
        <f>IF(DH7="","",IF(DH7="-","【-】","【"&amp;SUBSTITUTE(TEXT(DH7,"#,##0.00"),"-","△")&amp;"】"))</f>
        <v>【95.82】</v>
      </c>
      <c r="DI6" s="21" t="str">
        <f>IF(DI7="",NA(),DI7)</f>
        <v>-</v>
      </c>
      <c r="DJ6" s="21" t="str">
        <f t="shared" ref="DJ6:DR6" si="12">IF(DJ7="",NA(),DJ7)</f>
        <v>-</v>
      </c>
      <c r="DK6" s="21">
        <f t="shared" si="12"/>
        <v>49.61</v>
      </c>
      <c r="DL6" s="21">
        <f t="shared" si="12"/>
        <v>50.97</v>
      </c>
      <c r="DM6" s="21">
        <f t="shared" si="12"/>
        <v>52.61</v>
      </c>
      <c r="DN6" s="21" t="str">
        <f t="shared" si="12"/>
        <v>-</v>
      </c>
      <c r="DO6" s="21" t="str">
        <f t="shared" si="12"/>
        <v>-</v>
      </c>
      <c r="DP6" s="21">
        <f t="shared" si="12"/>
        <v>20.23</v>
      </c>
      <c r="DQ6" s="21">
        <f t="shared" si="12"/>
        <v>22.34</v>
      </c>
      <c r="DR6" s="21">
        <f t="shared" si="12"/>
        <v>24.65</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1.63</v>
      </c>
      <c r="EB6" s="21">
        <f t="shared" si="13"/>
        <v>1.94</v>
      </c>
      <c r="EC6" s="21">
        <f t="shared" si="13"/>
        <v>2.42</v>
      </c>
      <c r="ED6" s="20" t="str">
        <f>IF(ED7="","",IF(ED7="-","【-】","【"&amp;SUBSTITUTE(TEXT(ED7,"#,##0.00"),"-","△")&amp;"】"))</f>
        <v>【7.62】</v>
      </c>
      <c r="EE6" s="21" t="str">
        <f>IF(EE7="",NA(),EE7)</f>
        <v>-</v>
      </c>
      <c r="EF6" s="21" t="str">
        <f t="shared" ref="EF6:EN6" si="14">IF(EF7="",NA(),EF7)</f>
        <v>-</v>
      </c>
      <c r="EG6" s="20">
        <f t="shared" si="14"/>
        <v>0</v>
      </c>
      <c r="EH6" s="21">
        <f t="shared" si="14"/>
        <v>0.04</v>
      </c>
      <c r="EI6" s="21">
        <f t="shared" si="14"/>
        <v>0.03</v>
      </c>
      <c r="EJ6" s="21" t="str">
        <f t="shared" si="14"/>
        <v>-</v>
      </c>
      <c r="EK6" s="21" t="str">
        <f t="shared" si="14"/>
        <v>-</v>
      </c>
      <c r="EL6" s="21">
        <f t="shared" si="14"/>
        <v>0.12</v>
      </c>
      <c r="EM6" s="21">
        <f t="shared" si="14"/>
        <v>0.35</v>
      </c>
      <c r="EN6" s="21">
        <f t="shared" si="14"/>
        <v>0.1</v>
      </c>
      <c r="EO6" s="20" t="str">
        <f>IF(EO7="","",IF(EO7="-","【-】","【"&amp;SUBSTITUTE(TEXT(EO7,"#,##0.00"),"-","△")&amp;"】"))</f>
        <v>【0.23】</v>
      </c>
    </row>
    <row r="7" spans="1:148" s="22" customFormat="1" x14ac:dyDescent="0.15">
      <c r="A7" s="14"/>
      <c r="B7" s="23">
        <v>2022</v>
      </c>
      <c r="C7" s="23">
        <v>272256</v>
      </c>
      <c r="D7" s="23">
        <v>46</v>
      </c>
      <c r="E7" s="23">
        <v>17</v>
      </c>
      <c r="F7" s="23">
        <v>1</v>
      </c>
      <c r="G7" s="23">
        <v>0</v>
      </c>
      <c r="H7" s="23" t="s">
        <v>96</v>
      </c>
      <c r="I7" s="23" t="s">
        <v>97</v>
      </c>
      <c r="J7" s="23" t="s">
        <v>98</v>
      </c>
      <c r="K7" s="23" t="s">
        <v>99</v>
      </c>
      <c r="L7" s="23" t="s">
        <v>100</v>
      </c>
      <c r="M7" s="23" t="s">
        <v>101</v>
      </c>
      <c r="N7" s="24" t="s">
        <v>102</v>
      </c>
      <c r="O7" s="24">
        <v>57.77</v>
      </c>
      <c r="P7" s="24">
        <v>91.82</v>
      </c>
      <c r="Q7" s="24">
        <v>86.55</v>
      </c>
      <c r="R7" s="24">
        <v>2755</v>
      </c>
      <c r="S7" s="24">
        <v>56992</v>
      </c>
      <c r="T7" s="24">
        <v>11.3</v>
      </c>
      <c r="U7" s="24">
        <v>5043.54</v>
      </c>
      <c r="V7" s="24">
        <v>52149</v>
      </c>
      <c r="W7" s="24">
        <v>5.97</v>
      </c>
      <c r="X7" s="24">
        <v>8735.18</v>
      </c>
      <c r="Y7" s="24" t="s">
        <v>102</v>
      </c>
      <c r="Z7" s="24" t="s">
        <v>102</v>
      </c>
      <c r="AA7" s="24">
        <v>114.47</v>
      </c>
      <c r="AB7" s="24">
        <v>114.96</v>
      </c>
      <c r="AC7" s="24">
        <v>114.79</v>
      </c>
      <c r="AD7" s="24" t="s">
        <v>102</v>
      </c>
      <c r="AE7" s="24" t="s">
        <v>102</v>
      </c>
      <c r="AF7" s="24">
        <v>107.87</v>
      </c>
      <c r="AG7" s="24">
        <v>109.78</v>
      </c>
      <c r="AH7" s="24">
        <v>109.96</v>
      </c>
      <c r="AI7" s="24">
        <v>106.11</v>
      </c>
      <c r="AJ7" s="24" t="s">
        <v>102</v>
      </c>
      <c r="AK7" s="24" t="s">
        <v>102</v>
      </c>
      <c r="AL7" s="24">
        <v>0</v>
      </c>
      <c r="AM7" s="24">
        <v>0</v>
      </c>
      <c r="AN7" s="24">
        <v>0</v>
      </c>
      <c r="AO7" s="24" t="s">
        <v>102</v>
      </c>
      <c r="AP7" s="24" t="s">
        <v>102</v>
      </c>
      <c r="AQ7" s="24">
        <v>11.59</v>
      </c>
      <c r="AR7" s="24">
        <v>9.36</v>
      </c>
      <c r="AS7" s="24">
        <v>7.56</v>
      </c>
      <c r="AT7" s="24">
        <v>3.15</v>
      </c>
      <c r="AU7" s="24" t="s">
        <v>102</v>
      </c>
      <c r="AV7" s="24" t="s">
        <v>102</v>
      </c>
      <c r="AW7" s="24">
        <v>31.94</v>
      </c>
      <c r="AX7" s="24">
        <v>37.79</v>
      </c>
      <c r="AY7" s="24">
        <v>37.799999999999997</v>
      </c>
      <c r="AZ7" s="24" t="s">
        <v>102</v>
      </c>
      <c r="BA7" s="24" t="s">
        <v>102</v>
      </c>
      <c r="BB7" s="24">
        <v>37.200000000000003</v>
      </c>
      <c r="BC7" s="24">
        <v>47.13</v>
      </c>
      <c r="BD7" s="24">
        <v>50.85</v>
      </c>
      <c r="BE7" s="24">
        <v>73.44</v>
      </c>
      <c r="BF7" s="24" t="s">
        <v>102</v>
      </c>
      <c r="BG7" s="24" t="s">
        <v>102</v>
      </c>
      <c r="BH7" s="24">
        <v>862.69</v>
      </c>
      <c r="BI7" s="24">
        <v>842.67</v>
      </c>
      <c r="BJ7" s="24">
        <v>851.38</v>
      </c>
      <c r="BK7" s="24" t="s">
        <v>102</v>
      </c>
      <c r="BL7" s="24" t="s">
        <v>102</v>
      </c>
      <c r="BM7" s="24">
        <v>843.72</v>
      </c>
      <c r="BN7" s="24">
        <v>788.62</v>
      </c>
      <c r="BO7" s="24">
        <v>772.15</v>
      </c>
      <c r="BP7" s="24">
        <v>652.82000000000005</v>
      </c>
      <c r="BQ7" s="24" t="s">
        <v>102</v>
      </c>
      <c r="BR7" s="24" t="s">
        <v>102</v>
      </c>
      <c r="BS7" s="24">
        <v>101.65</v>
      </c>
      <c r="BT7" s="24">
        <v>102.93</v>
      </c>
      <c r="BU7" s="24">
        <v>99.87</v>
      </c>
      <c r="BV7" s="24" t="s">
        <v>102</v>
      </c>
      <c r="BW7" s="24" t="s">
        <v>102</v>
      </c>
      <c r="BX7" s="24">
        <v>94.81</v>
      </c>
      <c r="BY7" s="24">
        <v>99.88</v>
      </c>
      <c r="BZ7" s="24">
        <v>98.82</v>
      </c>
      <c r="CA7" s="24">
        <v>97.61</v>
      </c>
      <c r="CB7" s="24" t="s">
        <v>102</v>
      </c>
      <c r="CC7" s="24" t="s">
        <v>102</v>
      </c>
      <c r="CD7" s="24">
        <v>146.07</v>
      </c>
      <c r="CE7" s="24">
        <v>144.38</v>
      </c>
      <c r="CF7" s="24">
        <v>147.87</v>
      </c>
      <c r="CG7" s="24" t="s">
        <v>102</v>
      </c>
      <c r="CH7" s="24" t="s">
        <v>102</v>
      </c>
      <c r="CI7" s="24">
        <v>129.9</v>
      </c>
      <c r="CJ7" s="24">
        <v>126.94</v>
      </c>
      <c r="CK7" s="24">
        <v>128.38999999999999</v>
      </c>
      <c r="CL7" s="24">
        <v>138.29</v>
      </c>
      <c r="CM7" s="24" t="s">
        <v>102</v>
      </c>
      <c r="CN7" s="24" t="s">
        <v>102</v>
      </c>
      <c r="CO7" s="24" t="s">
        <v>102</v>
      </c>
      <c r="CP7" s="24" t="s">
        <v>102</v>
      </c>
      <c r="CQ7" s="24" t="s">
        <v>102</v>
      </c>
      <c r="CR7" s="24" t="s">
        <v>102</v>
      </c>
      <c r="CS7" s="24" t="s">
        <v>102</v>
      </c>
      <c r="CT7" s="24">
        <v>80.11</v>
      </c>
      <c r="CU7" s="24">
        <v>82.83</v>
      </c>
      <c r="CV7" s="24">
        <v>69.38</v>
      </c>
      <c r="CW7" s="24">
        <v>59.1</v>
      </c>
      <c r="CX7" s="24" t="s">
        <v>102</v>
      </c>
      <c r="CY7" s="24" t="s">
        <v>102</v>
      </c>
      <c r="CZ7" s="24">
        <v>94.77</v>
      </c>
      <c r="DA7" s="24">
        <v>95.64</v>
      </c>
      <c r="DB7" s="24">
        <v>96.49</v>
      </c>
      <c r="DC7" s="24" t="s">
        <v>102</v>
      </c>
      <c r="DD7" s="24" t="s">
        <v>102</v>
      </c>
      <c r="DE7" s="24">
        <v>95.96</v>
      </c>
      <c r="DF7" s="24">
        <v>95.73</v>
      </c>
      <c r="DG7" s="24">
        <v>96.1</v>
      </c>
      <c r="DH7" s="24">
        <v>95.82</v>
      </c>
      <c r="DI7" s="24" t="s">
        <v>102</v>
      </c>
      <c r="DJ7" s="24" t="s">
        <v>102</v>
      </c>
      <c r="DK7" s="24">
        <v>49.61</v>
      </c>
      <c r="DL7" s="24">
        <v>50.97</v>
      </c>
      <c r="DM7" s="24">
        <v>52.61</v>
      </c>
      <c r="DN7" s="24" t="s">
        <v>102</v>
      </c>
      <c r="DO7" s="24" t="s">
        <v>102</v>
      </c>
      <c r="DP7" s="24">
        <v>20.23</v>
      </c>
      <c r="DQ7" s="24">
        <v>22.34</v>
      </c>
      <c r="DR7" s="24">
        <v>24.65</v>
      </c>
      <c r="DS7" s="24">
        <v>39.74</v>
      </c>
      <c r="DT7" s="24" t="s">
        <v>102</v>
      </c>
      <c r="DU7" s="24" t="s">
        <v>102</v>
      </c>
      <c r="DV7" s="24">
        <v>0</v>
      </c>
      <c r="DW7" s="24">
        <v>0</v>
      </c>
      <c r="DX7" s="24">
        <v>0</v>
      </c>
      <c r="DY7" s="24" t="s">
        <v>102</v>
      </c>
      <c r="DZ7" s="24" t="s">
        <v>102</v>
      </c>
      <c r="EA7" s="24">
        <v>1.63</v>
      </c>
      <c r="EB7" s="24">
        <v>1.94</v>
      </c>
      <c r="EC7" s="24">
        <v>2.42</v>
      </c>
      <c r="ED7" s="24">
        <v>7.62</v>
      </c>
      <c r="EE7" s="24" t="s">
        <v>102</v>
      </c>
      <c r="EF7" s="24" t="s">
        <v>102</v>
      </c>
      <c r="EG7" s="24">
        <v>0</v>
      </c>
      <c r="EH7" s="24">
        <v>0.04</v>
      </c>
      <c r="EI7" s="24">
        <v>0.03</v>
      </c>
      <c r="EJ7" s="24" t="s">
        <v>102</v>
      </c>
      <c r="EK7" s="24" t="s">
        <v>102</v>
      </c>
      <c r="EL7" s="24">
        <v>0.12</v>
      </c>
      <c r="EM7" s="24">
        <v>0.35</v>
      </c>
      <c r="EN7" s="24">
        <v>0.1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2024-02-21T01:32:23Z</cp:lastPrinted>
  <dcterms:modified xsi:type="dcterms:W3CDTF">2024-03-18T01:12:54Z</dcterms:modified>
</cp:coreProperties>
</file>