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9"/>
  <workbookPr/>
  <mc:AlternateContent xmlns:mc="http://schemas.openxmlformats.org/markup-compatibility/2006">
    <mc:Choice Requires="x15">
      <x15ac:absPath xmlns:x15ac="http://schemas.microsoft.com/office/spreadsheetml/2010/11/ac" url="\\10.10.1.8\高石市\土木部\上下水道課\05_総務係\22.経営比較分析表\R3決算(R5.1月依頼)\HP掲載\"/>
    </mc:Choice>
  </mc:AlternateContent>
  <xr:revisionPtr revIDLastSave="0" documentId="13_ncr:1_{5FC0B343-41CB-4F2B-93C9-78410A038C63}" xr6:coauthVersionLast="36" xr6:coauthVersionMax="36" xr10:uidLastSave="{00000000-0000-0000-0000-000000000000}"/>
  <workbookProtection workbookAlgorithmName="SHA-512" workbookHashValue="yMVRa+DjzXq18tME2dUJamEwqipX7aSyA4m9j5qaoJpR2NA7cdREwJXrdD+Ys3Hx0tqfU+NQrAvzDvINZk1Ctg==" workbookSaltValue="pt5yKF1mQE0OumdGpdHYTg==" workbookSpinCount="100000" lockStructure="1"/>
  <bookViews>
    <workbookView xWindow="0" yWindow="0" windowWidth="20490" windowHeight="7545"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BB8" i="4" s="1"/>
  <c r="S6" i="5"/>
  <c r="R6" i="5"/>
  <c r="Q6" i="5"/>
  <c r="P6" i="5"/>
  <c r="P10" i="4" s="1"/>
  <c r="O6" i="5"/>
  <c r="N6" i="5"/>
  <c r="M6" i="5"/>
  <c r="L6" i="5"/>
  <c r="W8" i="4" s="1"/>
  <c r="K6" i="5"/>
  <c r="J6" i="5"/>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J85" i="4"/>
  <c r="I85" i="4"/>
  <c r="H85" i="4"/>
  <c r="F85" i="4"/>
  <c r="E85" i="4"/>
  <c r="BB10" i="4"/>
  <c r="AT10" i="4"/>
  <c r="AL10" i="4"/>
  <c r="W10" i="4"/>
  <c r="I10" i="4"/>
  <c r="B10" i="4"/>
  <c r="AT8" i="4"/>
  <c r="AL8" i="4"/>
  <c r="AD8" i="4"/>
  <c r="P8" i="4"/>
  <c r="I8" i="4"/>
  <c r="B8" i="4"/>
</calcChain>
</file>

<file path=xl/sharedStrings.xml><?xml version="1.0" encoding="utf-8"?>
<sst xmlns="http://schemas.openxmlformats.org/spreadsheetml/2006/main" count="228" uniqueCount="116">
  <si>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</si>
  <si>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</si>
  <si>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</si>
  <si>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</si>
  <si>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</si>
  <si>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</si>
  <si>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</si>
  <si>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</si>
  <si>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</si>
  <si>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</si>
  <si>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</si>
  <si>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</si>
  <si>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</si>
  <si>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</si>
  <si>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</si>
  <si>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</si>
  <si>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</si>
  <si>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</si>
  <si>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</si>
  <si>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</si>
  <si>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</si>
  <si>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</si>
  <si>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</si>
  <si>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</si>
  <si>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</si>
  <si>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</si>
  <si>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</si>
  <si>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</si>
  <si>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</si>
  <si>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</si>
  <si>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</si>
  <si>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</si>
  <si>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</si>
  <si>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</si>
  <si>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</si>
  <si>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</si>
  <si>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</si>
  <si>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</si>
  <si>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</si>
  <si>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</si>
  <si>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</si>
  <si>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</si>
  <si>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</si>
  <si>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</si>
  <si>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</si>
  <si>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</si>
  <si>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</si>
  <si>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</si>
  <si>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</si>
  <si>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</si>
  <si>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</si>
  <si>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</si>
  <si>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</si>
  <si>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</si>
  <si>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</si>
  <si>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</si>
  <si>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</si>
  <si>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</si>
  <si>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</si>
  <si>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</si>
  <si>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</si>
  <si>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</si>
  <si>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</si>
  <si>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</si>
  <si>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</si>
  <si>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</si>
  <si>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</si>
  <si>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</si>
  <si>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</si>
  <si>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</si>
  <si>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</si>
  <si>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</si>
  <si>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</si>
  <si>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</si>
  <si>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</si>
  <si>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</si>
  <si>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</si>
  <si>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</si>
  <si>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</si>
  <si>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</si>
  <si>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</si>
  <si>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</si>
  <si>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</si>
  <si>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</si>
  <si>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</si>
  <si>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</si>
  <si>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</si>
  <si>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</si>
  <si>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</si>
  <si>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</si>
  <si>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</si>
  <si>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</si>
  <si>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</si>
  <si>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大阪府　高石市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</si>
  <si>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</si>
  <si>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</si>
  <si>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</si>
  <si>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</si>
  <si>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</si>
  <si>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</si>
  <si>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</si>
  <si>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</si>
  <si>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</si>
  <si>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</si>
  <si>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</si>
  <si>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</si>
  <si>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</si>
  <si>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</si>
  <si>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</si>
  <si>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</si>
  <si>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</si>
  <si>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"R"dd</t>
    <phoneticPr fontId="4"/>
  </si>
  <si>
    <t>←書式設定</t>
    <rPh sb="1" eb="3">
      <t>ショシキ</t>
    </rPh>
    <rPh sb="3" eb="5">
      <t>セッテイ</t>
    </rPh>
    <phoneticPr fontId="4"/>
  </si>
  <si>
    <t>①有形固定資産減価償却率については、「高石配水場長寿命化計画」に基づき老朽化等の対策を進めているため、前年度比較で1.51ポイント減となり、減少傾向にあります。
②管路経年化率については、経済の高度成長期に建設した水道管の老朽化が進み、類似団体平均値との比較においても老朽化が進んでいることが伺えます。老朽管更新計画に基づき平成26年度より工事を進めておりますが、短期スパンでは微増傾向にあります。
③管路更新率については、老朽管更新事業を60年周期で計画的に実施しているため、類似団体平均値と比較すると高い水準を維持しています。</t>
    <rPh sb="65" eb="66">
      <t>ゲン</t>
    </rPh>
    <rPh sb="70" eb="72">
      <t>ゲンショウ</t>
    </rPh>
    <rPh sb="72" eb="74">
      <t>ケイコウ</t>
    </rPh>
    <rPh sb="257" eb="259">
      <t>イジ</t>
    </rPh>
    <phoneticPr fontId="4"/>
  </si>
  <si>
    <t>　令和3年度におきましても引き続き黒字を計上しており、安定した経営を維持していますが、今後、給水人口減少による料金収益の減少や、「老朽管更新計画」や「高石配水場長寿命化計画」に基づく施設の老朽化対策や耐震化に向けた改築・更新などによる多額の費用発生が見込まれます。また、「経営戦略」では令和10年度までは健全な経営が維持できることが見込まれておりますが、その先の10年については経営状況は厳しくなる見込みであるため、令和6年4月からの大阪広域水道企業団との事業統合の検討を進めております。安全安心な水を安定的に給水できるような体制づくりをめざし、広域化のメリットを享受して経営基盤及び技術基盤の強化に引き続き努めて参ります。</t>
    <rPh sb="208" eb="210">
      <t>レイワ</t>
    </rPh>
    <rPh sb="300" eb="301">
      <t>ヒ</t>
    </rPh>
    <rPh sb="302" eb="303">
      <t>ツヅ</t>
    </rPh>
    <phoneticPr fontId="4"/>
  </si>
  <si>
    <t>①経常収支比率については、近年、給水人口の減少や節水機器の普及などに伴い給水収益が減少していること等により前年度より4.11ポイント減少しましたが、類似団体平均値と比較すると高い比率となっています。
②累積欠損金比率については、未処分欠損金が発生していないことから、0％を維持しています。
③流動比率については、依然として類似団体平均値と比較すると高い数値を維持しているため、短期安全性は高い状況です。
④企業債残高対給水収益比率については、老朽管更新工事や高石配水場長寿命化工事に伴う企業債の増加により上昇傾向にありますが、類似団体平均値と比較すると低い水準で推移しています。
⑤料金回収率については、令和2年度より予算組みを変更したことに伴う経常費用の大幅減少等により、前年度に引き続き類似団体平均値と比較すると高い比率となっています。
⑥給水原価については、老朽管更新工事の進捗による減価償却費の増加等により、前年度に比べ6.73円増加していますが、類似団体平均値と比較すると低い数値となっています。
⑦施設利用率については、給水人口の減少により減少傾向にあります。
⑧有収率については、老朽管更新工事を進めていることにより増加傾向にあります。</t>
    <rPh sb="34" eb="35">
      <t>トモナ</t>
    </rPh>
    <rPh sb="271" eb="273">
      <t>ヒカク</t>
    </rPh>
    <rPh sb="276" eb="277">
      <t>ヒク</t>
    </rPh>
    <rPh sb="302" eb="304">
      <t>レイワ</t>
    </rPh>
    <rPh sb="305" eb="306">
      <t>ネン</t>
    </rPh>
    <rPh sb="306" eb="307">
      <t>ド</t>
    </rPh>
    <rPh sb="309" eb="311">
      <t>ヨサン</t>
    </rPh>
    <rPh sb="311" eb="312">
      <t>ク</t>
    </rPh>
    <rPh sb="314" eb="316">
      <t>ヘンコウ</t>
    </rPh>
    <rPh sb="321" eb="322">
      <t>トモナ</t>
    </rPh>
    <rPh sb="341" eb="342">
      <t>ヒ</t>
    </rPh>
    <rPh sb="343" eb="344">
      <t>ツヅ</t>
    </rPh>
    <rPh sb="345" eb="347">
      <t>ルイジ</t>
    </rPh>
    <rPh sb="347" eb="349">
      <t>ダンタイ</t>
    </rPh>
    <rPh sb="349" eb="351">
      <t>ヘイキン</t>
    </rPh>
    <rPh sb="351" eb="352">
      <t>チ</t>
    </rPh>
    <rPh sb="353" eb="355">
      <t>ヒカク</t>
    </rPh>
    <rPh sb="360" eb="362">
      <t>ヒリツ</t>
    </rPh>
    <rPh sb="382" eb="389">
      <t>ロウキュウカンコウシンコウジ</t>
    </rPh>
    <rPh sb="390" eb="392">
      <t>シンチョク</t>
    </rPh>
    <rPh sb="395" eb="400">
      <t>ゲンカショウキャクヒ</t>
    </rPh>
    <rPh sb="401" eb="403">
      <t>ゾウカ</t>
    </rPh>
    <rPh sb="403" eb="404">
      <t>トウ</t>
    </rPh>
    <rPh sb="419" eb="421">
      <t>ゾウカ</t>
    </rPh>
    <rPh sb="441" eb="442">
      <t>ヒク</t>
    </rPh>
    <rPh sb="443" eb="445">
      <t>スウチ</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</si>
</sst>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15" fillId="0" borderId="9"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2.1</c:v>
                </c:pt>
                <c:pt idx="1">
                  <c:v>2.0299999999999998</c:v>
                </c:pt>
                <c:pt idx="2">
                  <c:v>2.91</c:v>
                </c:pt>
                <c:pt idx="3">
                  <c:v>1.86</c:v>
                </c:pt>
                <c:pt idx="4">
                  <c:v>1.82</c:v>
                </c:pt>
              </c:numCache>
            </c:numRef>
          </c:val>
          <c:extLst>
            <c:ext xmlns:c16="http://schemas.microsoft.com/office/drawing/2014/chart" uri="{C3380CC4-5D6E-409C-BE32-E72D297353CC}">
              <c16:uniqueId val="{00000000-FB0F-4CF1-B55C-DD9FFEE06821}"/>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0.75</c:v>
                </c:pt>
                <c:pt idx="1">
                  <c:v>0.63</c:v>
                </c:pt>
                <c:pt idx="2">
                  <c:v>0.63</c:v>
                </c:pt>
                <c:pt idx="3">
                  <c:v>0.6</c:v>
                </c:pt>
                <c:pt idx="4">
                  <c:v>0.56000000000000005</c:v>
                </c:pt>
              </c:numCache>
            </c:numRef>
          </c:val>
          <c:smooth val="0"/>
          <c:extLst>
            <c:ext xmlns:c16="http://schemas.microsoft.com/office/drawing/2014/chart" uri="{C3380CC4-5D6E-409C-BE32-E72D297353CC}">
              <c16:uniqueId val="{00000001-FB0F-4CF1-B55C-DD9FFEE06821}"/>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50.8</c:v>
                </c:pt>
                <c:pt idx="1">
                  <c:v>49.8</c:v>
                </c:pt>
                <c:pt idx="2">
                  <c:v>49.48</c:v>
                </c:pt>
                <c:pt idx="3">
                  <c:v>49.59</c:v>
                </c:pt>
                <c:pt idx="4">
                  <c:v>47.42</c:v>
                </c:pt>
              </c:numCache>
            </c:numRef>
          </c:val>
          <c:extLst>
            <c:ext xmlns:c16="http://schemas.microsoft.com/office/drawing/2014/chart" uri="{C3380CC4-5D6E-409C-BE32-E72D297353CC}">
              <c16:uniqueId val="{00000000-9873-4491-B76D-F10533869FA6}"/>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59.74</c:v>
                </c:pt>
                <c:pt idx="1">
                  <c:v>59.46</c:v>
                </c:pt>
                <c:pt idx="2">
                  <c:v>59.51</c:v>
                </c:pt>
                <c:pt idx="3">
                  <c:v>59.91</c:v>
                </c:pt>
                <c:pt idx="4">
                  <c:v>59.4</c:v>
                </c:pt>
              </c:numCache>
            </c:numRef>
          </c:val>
          <c:smooth val="0"/>
          <c:extLst>
            <c:ext xmlns:c16="http://schemas.microsoft.com/office/drawing/2014/chart" uri="{C3380CC4-5D6E-409C-BE32-E72D297353CC}">
              <c16:uniqueId val="{00000001-9873-4491-B76D-F10533869FA6}"/>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91.39</c:v>
                </c:pt>
                <c:pt idx="1">
                  <c:v>92.34</c:v>
                </c:pt>
                <c:pt idx="2">
                  <c:v>92.07</c:v>
                </c:pt>
                <c:pt idx="3">
                  <c:v>93.26</c:v>
                </c:pt>
                <c:pt idx="4">
                  <c:v>96.2</c:v>
                </c:pt>
              </c:numCache>
            </c:numRef>
          </c:val>
          <c:extLst>
            <c:ext xmlns:c16="http://schemas.microsoft.com/office/drawing/2014/chart" uri="{C3380CC4-5D6E-409C-BE32-E72D297353CC}">
              <c16:uniqueId val="{00000000-68F9-4EEF-9728-256E2FDE6F4E}"/>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87.28</c:v>
                </c:pt>
                <c:pt idx="1">
                  <c:v>87.41</c:v>
                </c:pt>
                <c:pt idx="2">
                  <c:v>87.08</c:v>
                </c:pt>
                <c:pt idx="3">
                  <c:v>87.26</c:v>
                </c:pt>
                <c:pt idx="4">
                  <c:v>87.57</c:v>
                </c:pt>
              </c:numCache>
            </c:numRef>
          </c:val>
          <c:smooth val="0"/>
          <c:extLst>
            <c:ext xmlns:c16="http://schemas.microsoft.com/office/drawing/2014/chart" uri="{C3380CC4-5D6E-409C-BE32-E72D297353CC}">
              <c16:uniqueId val="{00000001-68F9-4EEF-9728-256E2FDE6F4E}"/>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110.58</c:v>
                </c:pt>
                <c:pt idx="1">
                  <c:v>109.79</c:v>
                </c:pt>
                <c:pt idx="2">
                  <c:v>110.15</c:v>
                </c:pt>
                <c:pt idx="3">
                  <c:v>129.84</c:v>
                </c:pt>
                <c:pt idx="4">
                  <c:v>125.73</c:v>
                </c:pt>
              </c:numCache>
            </c:numRef>
          </c:val>
          <c:extLst>
            <c:ext xmlns:c16="http://schemas.microsoft.com/office/drawing/2014/chart" uri="{C3380CC4-5D6E-409C-BE32-E72D297353CC}">
              <c16:uniqueId val="{00000000-28A8-48E8-AE22-54172F8D0B1B}"/>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112.15</c:v>
                </c:pt>
                <c:pt idx="1">
                  <c:v>111.44</c:v>
                </c:pt>
                <c:pt idx="2">
                  <c:v>111.17</c:v>
                </c:pt>
                <c:pt idx="3">
                  <c:v>110.91</c:v>
                </c:pt>
                <c:pt idx="4">
                  <c:v>111.49</c:v>
                </c:pt>
              </c:numCache>
            </c:numRef>
          </c:val>
          <c:smooth val="0"/>
          <c:extLst>
            <c:ext xmlns:c16="http://schemas.microsoft.com/office/drawing/2014/chart" uri="{C3380CC4-5D6E-409C-BE32-E72D297353CC}">
              <c16:uniqueId val="{00000001-28A8-48E8-AE22-54172F8D0B1B}"/>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59.76</c:v>
                </c:pt>
                <c:pt idx="1">
                  <c:v>59.92</c:v>
                </c:pt>
                <c:pt idx="2">
                  <c:v>59.18</c:v>
                </c:pt>
                <c:pt idx="3">
                  <c:v>56.39</c:v>
                </c:pt>
                <c:pt idx="4">
                  <c:v>54.88</c:v>
                </c:pt>
              </c:numCache>
            </c:numRef>
          </c:val>
          <c:extLst>
            <c:ext xmlns:c16="http://schemas.microsoft.com/office/drawing/2014/chart" uri="{C3380CC4-5D6E-409C-BE32-E72D297353CC}">
              <c16:uniqueId val="{00000000-7E50-46F1-A7B0-98A271CEC0B4}"/>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46.94</c:v>
                </c:pt>
                <c:pt idx="1">
                  <c:v>47.62</c:v>
                </c:pt>
                <c:pt idx="2">
                  <c:v>48.55</c:v>
                </c:pt>
                <c:pt idx="3">
                  <c:v>49.2</c:v>
                </c:pt>
                <c:pt idx="4">
                  <c:v>50.01</c:v>
                </c:pt>
              </c:numCache>
            </c:numRef>
          </c:val>
          <c:smooth val="0"/>
          <c:extLst>
            <c:ext xmlns:c16="http://schemas.microsoft.com/office/drawing/2014/chart" uri="{C3380CC4-5D6E-409C-BE32-E72D297353CC}">
              <c16:uniqueId val="{00000001-7E50-46F1-A7B0-98A271CEC0B4}"/>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30.1</c:v>
                </c:pt>
                <c:pt idx="1">
                  <c:v>32.61</c:v>
                </c:pt>
                <c:pt idx="2">
                  <c:v>32.340000000000003</c:v>
                </c:pt>
                <c:pt idx="3">
                  <c:v>34.01</c:v>
                </c:pt>
                <c:pt idx="4">
                  <c:v>35.020000000000003</c:v>
                </c:pt>
              </c:numCache>
            </c:numRef>
          </c:val>
          <c:extLst>
            <c:ext xmlns:c16="http://schemas.microsoft.com/office/drawing/2014/chart" uri="{C3380CC4-5D6E-409C-BE32-E72D297353CC}">
              <c16:uniqueId val="{00000000-EA38-4B19-B831-AA1B7E5A2E2B}"/>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14.48</c:v>
                </c:pt>
                <c:pt idx="1">
                  <c:v>16.27</c:v>
                </c:pt>
                <c:pt idx="2">
                  <c:v>17.11</c:v>
                </c:pt>
                <c:pt idx="3">
                  <c:v>18.329999999999998</c:v>
                </c:pt>
                <c:pt idx="4">
                  <c:v>20.27</c:v>
                </c:pt>
              </c:numCache>
            </c:numRef>
          </c:val>
          <c:smooth val="0"/>
          <c:extLst>
            <c:ext xmlns:c16="http://schemas.microsoft.com/office/drawing/2014/chart" uri="{C3380CC4-5D6E-409C-BE32-E72D297353CC}">
              <c16:uniqueId val="{00000001-EA38-4B19-B831-AA1B7E5A2E2B}"/>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BE1-4308-8E0E-28E1D17D6B5D}"/>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c:v>
                </c:pt>
                <c:pt idx="1">
                  <c:v>1.03</c:v>
                </c:pt>
                <c:pt idx="2">
                  <c:v>0.78</c:v>
                </c:pt>
                <c:pt idx="3">
                  <c:v>0.92</c:v>
                </c:pt>
                <c:pt idx="4">
                  <c:v>0.87</c:v>
                </c:pt>
              </c:numCache>
            </c:numRef>
          </c:val>
          <c:smooth val="0"/>
          <c:extLst>
            <c:ext xmlns:c16="http://schemas.microsoft.com/office/drawing/2014/chart" uri="{C3380CC4-5D6E-409C-BE32-E72D297353CC}">
              <c16:uniqueId val="{00000001-1BE1-4308-8E0E-28E1D17D6B5D}"/>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624.42999999999995</c:v>
                </c:pt>
                <c:pt idx="1">
                  <c:v>624.94000000000005</c:v>
                </c:pt>
                <c:pt idx="2">
                  <c:v>534.03</c:v>
                </c:pt>
                <c:pt idx="3">
                  <c:v>421.53</c:v>
                </c:pt>
                <c:pt idx="4">
                  <c:v>483.83</c:v>
                </c:pt>
              </c:numCache>
            </c:numRef>
          </c:val>
          <c:extLst>
            <c:ext xmlns:c16="http://schemas.microsoft.com/office/drawing/2014/chart" uri="{C3380CC4-5D6E-409C-BE32-E72D297353CC}">
              <c16:uniqueId val="{00000000-821B-432F-9251-F47D563518DE}"/>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355.5</c:v>
                </c:pt>
                <c:pt idx="1">
                  <c:v>349.83</c:v>
                </c:pt>
                <c:pt idx="2">
                  <c:v>360.86</c:v>
                </c:pt>
                <c:pt idx="3">
                  <c:v>350.79</c:v>
                </c:pt>
                <c:pt idx="4">
                  <c:v>354.57</c:v>
                </c:pt>
              </c:numCache>
            </c:numRef>
          </c:val>
          <c:smooth val="0"/>
          <c:extLst>
            <c:ext xmlns:c16="http://schemas.microsoft.com/office/drawing/2014/chart" uri="{C3380CC4-5D6E-409C-BE32-E72D297353CC}">
              <c16:uniqueId val="{00000001-821B-432F-9251-F47D563518DE}"/>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106.18</c:v>
                </c:pt>
                <c:pt idx="1">
                  <c:v>115.48</c:v>
                </c:pt>
                <c:pt idx="2">
                  <c:v>131.44</c:v>
                </c:pt>
                <c:pt idx="3">
                  <c:v>164.65</c:v>
                </c:pt>
                <c:pt idx="4">
                  <c:v>167.64</c:v>
                </c:pt>
              </c:numCache>
            </c:numRef>
          </c:val>
          <c:extLst>
            <c:ext xmlns:c16="http://schemas.microsoft.com/office/drawing/2014/chart" uri="{C3380CC4-5D6E-409C-BE32-E72D297353CC}">
              <c16:uniqueId val="{00000000-C419-4CC8-B6BB-85BE06F5212B}"/>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312.58</c:v>
                </c:pt>
                <c:pt idx="1">
                  <c:v>314.87</c:v>
                </c:pt>
                <c:pt idx="2">
                  <c:v>309.27999999999997</c:v>
                </c:pt>
                <c:pt idx="3">
                  <c:v>322.92</c:v>
                </c:pt>
                <c:pt idx="4">
                  <c:v>303.45999999999998</c:v>
                </c:pt>
              </c:numCache>
            </c:numRef>
          </c:val>
          <c:smooth val="0"/>
          <c:extLst>
            <c:ext xmlns:c16="http://schemas.microsoft.com/office/drawing/2014/chart" uri="{C3380CC4-5D6E-409C-BE32-E72D297353CC}">
              <c16:uniqueId val="{00000001-C419-4CC8-B6BB-85BE06F5212B}"/>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104.41</c:v>
                </c:pt>
                <c:pt idx="1">
                  <c:v>103.93</c:v>
                </c:pt>
                <c:pt idx="2">
                  <c:v>104.27</c:v>
                </c:pt>
                <c:pt idx="3">
                  <c:v>117.08</c:v>
                </c:pt>
                <c:pt idx="4">
                  <c:v>119.64</c:v>
                </c:pt>
              </c:numCache>
            </c:numRef>
          </c:val>
          <c:extLst>
            <c:ext xmlns:c16="http://schemas.microsoft.com/office/drawing/2014/chart" uri="{C3380CC4-5D6E-409C-BE32-E72D297353CC}">
              <c16:uniqueId val="{00000000-0BF9-4826-8AD6-4090F45DB860}"/>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104.57</c:v>
                </c:pt>
                <c:pt idx="1">
                  <c:v>103.54</c:v>
                </c:pt>
                <c:pt idx="2">
                  <c:v>103.32</c:v>
                </c:pt>
                <c:pt idx="3">
                  <c:v>100.85</c:v>
                </c:pt>
                <c:pt idx="4">
                  <c:v>103.79</c:v>
                </c:pt>
              </c:numCache>
            </c:numRef>
          </c:val>
          <c:smooth val="0"/>
          <c:extLst>
            <c:ext xmlns:c16="http://schemas.microsoft.com/office/drawing/2014/chart" uri="{C3380CC4-5D6E-409C-BE32-E72D297353CC}">
              <c16:uniqueId val="{00000001-0BF9-4826-8AD6-4090F45DB860}"/>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169.62</c:v>
                </c:pt>
                <c:pt idx="1">
                  <c:v>169.78</c:v>
                </c:pt>
                <c:pt idx="2">
                  <c:v>168.43</c:v>
                </c:pt>
                <c:pt idx="3">
                  <c:v>138.27000000000001</c:v>
                </c:pt>
                <c:pt idx="4">
                  <c:v>145</c:v>
                </c:pt>
              </c:numCache>
            </c:numRef>
          </c:val>
          <c:extLst>
            <c:ext xmlns:c16="http://schemas.microsoft.com/office/drawing/2014/chart" uri="{C3380CC4-5D6E-409C-BE32-E72D297353CC}">
              <c16:uniqueId val="{00000000-E3C7-4DF6-A80D-3B24DDF88C4E}"/>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165.47</c:v>
                </c:pt>
                <c:pt idx="1">
                  <c:v>167.46</c:v>
                </c:pt>
                <c:pt idx="2">
                  <c:v>168.56</c:v>
                </c:pt>
                <c:pt idx="3">
                  <c:v>167.1</c:v>
                </c:pt>
                <c:pt idx="4">
                  <c:v>167.86</c:v>
                </c:pt>
              </c:numCache>
            </c:numRef>
          </c:val>
          <c:smooth val="0"/>
          <c:extLst>
            <c:ext xmlns:c16="http://schemas.microsoft.com/office/drawing/2014/chart" uri="{C3380CC4-5D6E-409C-BE32-E72D297353CC}">
              <c16:uniqueId val="{00000001-E3C7-4DF6-A80D-3B24DDF88C4E}"/>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大阪府　高石市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A4</v>
      </c>
      <c r="X8" s="44"/>
      <c r="Y8" s="44"/>
      <c r="Z8" s="44"/>
      <c r="AA8" s="44"/>
      <c r="AB8" s="44"/>
      <c r="AC8" s="44"/>
      <c r="AD8" s="44" t="str">
        <f>データ!$M$6</f>
        <v>非設置</v>
      </c>
      <c r="AE8" s="44"/>
      <c r="AF8" s="44"/>
      <c r="AG8" s="44"/>
      <c r="AH8" s="44"/>
      <c r="AI8" s="44"/>
      <c r="AJ8" s="44"/>
      <c r="AK8" s="2"/>
      <c r="AL8" s="45">
        <f>データ!$R$6</f>
        <v>57226</v>
      </c>
      <c r="AM8" s="45"/>
      <c r="AN8" s="45"/>
      <c r="AO8" s="45"/>
      <c r="AP8" s="45"/>
      <c r="AQ8" s="45"/>
      <c r="AR8" s="45"/>
      <c r="AS8" s="45"/>
      <c r="AT8" s="46">
        <f>データ!$S$6</f>
        <v>11.3</v>
      </c>
      <c r="AU8" s="47"/>
      <c r="AV8" s="47"/>
      <c r="AW8" s="47"/>
      <c r="AX8" s="47"/>
      <c r="AY8" s="47"/>
      <c r="AZ8" s="47"/>
      <c r="BA8" s="47"/>
      <c r="BB8" s="48">
        <f>データ!$T$6</f>
        <v>5064.25</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67.73</v>
      </c>
      <c r="J10" s="47"/>
      <c r="K10" s="47"/>
      <c r="L10" s="47"/>
      <c r="M10" s="47"/>
      <c r="N10" s="47"/>
      <c r="O10" s="81"/>
      <c r="P10" s="48">
        <f>データ!$P$6</f>
        <v>100</v>
      </c>
      <c r="Q10" s="48"/>
      <c r="R10" s="48"/>
      <c r="S10" s="48"/>
      <c r="T10" s="48"/>
      <c r="U10" s="48"/>
      <c r="V10" s="48"/>
      <c r="W10" s="45">
        <f>データ!$Q$6</f>
        <v>2845</v>
      </c>
      <c r="X10" s="45"/>
      <c r="Y10" s="45"/>
      <c r="Z10" s="45"/>
      <c r="AA10" s="45"/>
      <c r="AB10" s="45"/>
      <c r="AC10" s="45"/>
      <c r="AD10" s="2"/>
      <c r="AE10" s="2"/>
      <c r="AF10" s="2"/>
      <c r="AG10" s="2"/>
      <c r="AH10" s="2"/>
      <c r="AI10" s="2"/>
      <c r="AJ10" s="2"/>
      <c r="AK10" s="2"/>
      <c r="AL10" s="45">
        <f>データ!$U$6</f>
        <v>57407</v>
      </c>
      <c r="AM10" s="45"/>
      <c r="AN10" s="45"/>
      <c r="AO10" s="45"/>
      <c r="AP10" s="45"/>
      <c r="AQ10" s="45"/>
      <c r="AR10" s="45"/>
      <c r="AS10" s="45"/>
      <c r="AT10" s="46">
        <f>データ!$V$6</f>
        <v>11.77</v>
      </c>
      <c r="AU10" s="47"/>
      <c r="AV10" s="47"/>
      <c r="AW10" s="47"/>
      <c r="AX10" s="47"/>
      <c r="AY10" s="47"/>
      <c r="AZ10" s="47"/>
      <c r="BA10" s="47"/>
      <c r="BB10" s="48">
        <f>データ!$W$6</f>
        <v>4877.3999999999996</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2" t="s">
        <v>115</v>
      </c>
      <c r="BM16" s="83"/>
      <c r="BN16" s="83"/>
      <c r="BO16" s="83"/>
      <c r="BP16" s="83"/>
      <c r="BQ16" s="83"/>
      <c r="BR16" s="83"/>
      <c r="BS16" s="83"/>
      <c r="BT16" s="83"/>
      <c r="BU16" s="83"/>
      <c r="BV16" s="83"/>
      <c r="BW16" s="83"/>
      <c r="BX16" s="83"/>
      <c r="BY16" s="83"/>
      <c r="BZ16" s="84"/>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2"/>
      <c r="BM17" s="83"/>
      <c r="BN17" s="83"/>
      <c r="BO17" s="83"/>
      <c r="BP17" s="83"/>
      <c r="BQ17" s="83"/>
      <c r="BR17" s="83"/>
      <c r="BS17" s="83"/>
      <c r="BT17" s="83"/>
      <c r="BU17" s="83"/>
      <c r="BV17" s="83"/>
      <c r="BW17" s="83"/>
      <c r="BX17" s="83"/>
      <c r="BY17" s="83"/>
      <c r="BZ17" s="84"/>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2"/>
      <c r="BM18" s="83"/>
      <c r="BN18" s="83"/>
      <c r="BO18" s="83"/>
      <c r="BP18" s="83"/>
      <c r="BQ18" s="83"/>
      <c r="BR18" s="83"/>
      <c r="BS18" s="83"/>
      <c r="BT18" s="83"/>
      <c r="BU18" s="83"/>
      <c r="BV18" s="83"/>
      <c r="BW18" s="83"/>
      <c r="BX18" s="83"/>
      <c r="BY18" s="83"/>
      <c r="BZ18" s="84"/>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2"/>
      <c r="BM19" s="83"/>
      <c r="BN19" s="83"/>
      <c r="BO19" s="83"/>
      <c r="BP19" s="83"/>
      <c r="BQ19" s="83"/>
      <c r="BR19" s="83"/>
      <c r="BS19" s="83"/>
      <c r="BT19" s="83"/>
      <c r="BU19" s="83"/>
      <c r="BV19" s="83"/>
      <c r="BW19" s="83"/>
      <c r="BX19" s="83"/>
      <c r="BY19" s="83"/>
      <c r="BZ19" s="84"/>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2"/>
      <c r="BM20" s="83"/>
      <c r="BN20" s="83"/>
      <c r="BO20" s="83"/>
      <c r="BP20" s="83"/>
      <c r="BQ20" s="83"/>
      <c r="BR20" s="83"/>
      <c r="BS20" s="83"/>
      <c r="BT20" s="83"/>
      <c r="BU20" s="83"/>
      <c r="BV20" s="83"/>
      <c r="BW20" s="83"/>
      <c r="BX20" s="83"/>
      <c r="BY20" s="83"/>
      <c r="BZ20" s="84"/>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2"/>
      <c r="BM21" s="83"/>
      <c r="BN21" s="83"/>
      <c r="BO21" s="83"/>
      <c r="BP21" s="83"/>
      <c r="BQ21" s="83"/>
      <c r="BR21" s="83"/>
      <c r="BS21" s="83"/>
      <c r="BT21" s="83"/>
      <c r="BU21" s="83"/>
      <c r="BV21" s="83"/>
      <c r="BW21" s="83"/>
      <c r="BX21" s="83"/>
      <c r="BY21" s="83"/>
      <c r="BZ21" s="84"/>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2"/>
      <c r="BM22" s="83"/>
      <c r="BN22" s="83"/>
      <c r="BO22" s="83"/>
      <c r="BP22" s="83"/>
      <c r="BQ22" s="83"/>
      <c r="BR22" s="83"/>
      <c r="BS22" s="83"/>
      <c r="BT22" s="83"/>
      <c r="BU22" s="83"/>
      <c r="BV22" s="83"/>
      <c r="BW22" s="83"/>
      <c r="BX22" s="83"/>
      <c r="BY22" s="83"/>
      <c r="BZ22" s="84"/>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2"/>
      <c r="BM23" s="83"/>
      <c r="BN23" s="83"/>
      <c r="BO23" s="83"/>
      <c r="BP23" s="83"/>
      <c r="BQ23" s="83"/>
      <c r="BR23" s="83"/>
      <c r="BS23" s="83"/>
      <c r="BT23" s="83"/>
      <c r="BU23" s="83"/>
      <c r="BV23" s="83"/>
      <c r="BW23" s="83"/>
      <c r="BX23" s="83"/>
      <c r="BY23" s="83"/>
      <c r="BZ23" s="84"/>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2"/>
      <c r="BM24" s="83"/>
      <c r="BN24" s="83"/>
      <c r="BO24" s="83"/>
      <c r="BP24" s="83"/>
      <c r="BQ24" s="83"/>
      <c r="BR24" s="83"/>
      <c r="BS24" s="83"/>
      <c r="BT24" s="83"/>
      <c r="BU24" s="83"/>
      <c r="BV24" s="83"/>
      <c r="BW24" s="83"/>
      <c r="BX24" s="83"/>
      <c r="BY24" s="83"/>
      <c r="BZ24" s="84"/>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2"/>
      <c r="BM25" s="83"/>
      <c r="BN25" s="83"/>
      <c r="BO25" s="83"/>
      <c r="BP25" s="83"/>
      <c r="BQ25" s="83"/>
      <c r="BR25" s="83"/>
      <c r="BS25" s="83"/>
      <c r="BT25" s="83"/>
      <c r="BU25" s="83"/>
      <c r="BV25" s="83"/>
      <c r="BW25" s="83"/>
      <c r="BX25" s="83"/>
      <c r="BY25" s="83"/>
      <c r="BZ25" s="84"/>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2"/>
      <c r="BM26" s="83"/>
      <c r="BN26" s="83"/>
      <c r="BO26" s="83"/>
      <c r="BP26" s="83"/>
      <c r="BQ26" s="83"/>
      <c r="BR26" s="83"/>
      <c r="BS26" s="83"/>
      <c r="BT26" s="83"/>
      <c r="BU26" s="83"/>
      <c r="BV26" s="83"/>
      <c r="BW26" s="83"/>
      <c r="BX26" s="83"/>
      <c r="BY26" s="83"/>
      <c r="BZ26" s="84"/>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2"/>
      <c r="BM27" s="83"/>
      <c r="BN27" s="83"/>
      <c r="BO27" s="83"/>
      <c r="BP27" s="83"/>
      <c r="BQ27" s="83"/>
      <c r="BR27" s="83"/>
      <c r="BS27" s="83"/>
      <c r="BT27" s="83"/>
      <c r="BU27" s="83"/>
      <c r="BV27" s="83"/>
      <c r="BW27" s="83"/>
      <c r="BX27" s="83"/>
      <c r="BY27" s="83"/>
      <c r="BZ27" s="84"/>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2"/>
      <c r="BM28" s="83"/>
      <c r="BN28" s="83"/>
      <c r="BO28" s="83"/>
      <c r="BP28" s="83"/>
      <c r="BQ28" s="83"/>
      <c r="BR28" s="83"/>
      <c r="BS28" s="83"/>
      <c r="BT28" s="83"/>
      <c r="BU28" s="83"/>
      <c r="BV28" s="83"/>
      <c r="BW28" s="83"/>
      <c r="BX28" s="83"/>
      <c r="BY28" s="83"/>
      <c r="BZ28" s="84"/>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2"/>
      <c r="BM29" s="83"/>
      <c r="BN29" s="83"/>
      <c r="BO29" s="83"/>
      <c r="BP29" s="83"/>
      <c r="BQ29" s="83"/>
      <c r="BR29" s="83"/>
      <c r="BS29" s="83"/>
      <c r="BT29" s="83"/>
      <c r="BU29" s="83"/>
      <c r="BV29" s="83"/>
      <c r="BW29" s="83"/>
      <c r="BX29" s="83"/>
      <c r="BY29" s="83"/>
      <c r="BZ29" s="84"/>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2"/>
      <c r="BM30" s="83"/>
      <c r="BN30" s="83"/>
      <c r="BO30" s="83"/>
      <c r="BP30" s="83"/>
      <c r="BQ30" s="83"/>
      <c r="BR30" s="83"/>
      <c r="BS30" s="83"/>
      <c r="BT30" s="83"/>
      <c r="BU30" s="83"/>
      <c r="BV30" s="83"/>
      <c r="BW30" s="83"/>
      <c r="BX30" s="83"/>
      <c r="BY30" s="83"/>
      <c r="BZ30" s="84"/>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2"/>
      <c r="BM31" s="83"/>
      <c r="BN31" s="83"/>
      <c r="BO31" s="83"/>
      <c r="BP31" s="83"/>
      <c r="BQ31" s="83"/>
      <c r="BR31" s="83"/>
      <c r="BS31" s="83"/>
      <c r="BT31" s="83"/>
      <c r="BU31" s="83"/>
      <c r="BV31" s="83"/>
      <c r="BW31" s="83"/>
      <c r="BX31" s="83"/>
      <c r="BY31" s="83"/>
      <c r="BZ31" s="84"/>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2"/>
      <c r="BM32" s="83"/>
      <c r="BN32" s="83"/>
      <c r="BO32" s="83"/>
      <c r="BP32" s="83"/>
      <c r="BQ32" s="83"/>
      <c r="BR32" s="83"/>
      <c r="BS32" s="83"/>
      <c r="BT32" s="83"/>
      <c r="BU32" s="83"/>
      <c r="BV32" s="83"/>
      <c r="BW32" s="83"/>
      <c r="BX32" s="83"/>
      <c r="BY32" s="83"/>
      <c r="BZ32" s="84"/>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2"/>
      <c r="BM33" s="83"/>
      <c r="BN33" s="83"/>
      <c r="BO33" s="83"/>
      <c r="BP33" s="83"/>
      <c r="BQ33" s="83"/>
      <c r="BR33" s="83"/>
      <c r="BS33" s="83"/>
      <c r="BT33" s="83"/>
      <c r="BU33" s="83"/>
      <c r="BV33" s="83"/>
      <c r="BW33" s="83"/>
      <c r="BX33" s="83"/>
      <c r="BY33" s="83"/>
      <c r="BZ33" s="84"/>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2"/>
      <c r="BM34" s="83"/>
      <c r="BN34" s="83"/>
      <c r="BO34" s="83"/>
      <c r="BP34" s="83"/>
      <c r="BQ34" s="83"/>
      <c r="BR34" s="83"/>
      <c r="BS34" s="83"/>
      <c r="BT34" s="83"/>
      <c r="BU34" s="83"/>
      <c r="BV34" s="83"/>
      <c r="BW34" s="83"/>
      <c r="BX34" s="83"/>
      <c r="BY34" s="83"/>
      <c r="BZ34" s="84"/>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2"/>
      <c r="BM35" s="83"/>
      <c r="BN35" s="83"/>
      <c r="BO35" s="83"/>
      <c r="BP35" s="83"/>
      <c r="BQ35" s="83"/>
      <c r="BR35" s="83"/>
      <c r="BS35" s="83"/>
      <c r="BT35" s="83"/>
      <c r="BU35" s="83"/>
      <c r="BV35" s="83"/>
      <c r="BW35" s="83"/>
      <c r="BX35" s="83"/>
      <c r="BY35" s="83"/>
      <c r="BZ35" s="84"/>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2"/>
      <c r="BM36" s="83"/>
      <c r="BN36" s="83"/>
      <c r="BO36" s="83"/>
      <c r="BP36" s="83"/>
      <c r="BQ36" s="83"/>
      <c r="BR36" s="83"/>
      <c r="BS36" s="83"/>
      <c r="BT36" s="83"/>
      <c r="BU36" s="83"/>
      <c r="BV36" s="83"/>
      <c r="BW36" s="83"/>
      <c r="BX36" s="83"/>
      <c r="BY36" s="83"/>
      <c r="BZ36" s="84"/>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2"/>
      <c r="BM37" s="83"/>
      <c r="BN37" s="83"/>
      <c r="BO37" s="83"/>
      <c r="BP37" s="83"/>
      <c r="BQ37" s="83"/>
      <c r="BR37" s="83"/>
      <c r="BS37" s="83"/>
      <c r="BT37" s="83"/>
      <c r="BU37" s="83"/>
      <c r="BV37" s="83"/>
      <c r="BW37" s="83"/>
      <c r="BX37" s="83"/>
      <c r="BY37" s="83"/>
      <c r="BZ37" s="84"/>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2"/>
      <c r="BM38" s="83"/>
      <c r="BN38" s="83"/>
      <c r="BO38" s="83"/>
      <c r="BP38" s="83"/>
      <c r="BQ38" s="83"/>
      <c r="BR38" s="83"/>
      <c r="BS38" s="83"/>
      <c r="BT38" s="83"/>
      <c r="BU38" s="83"/>
      <c r="BV38" s="83"/>
      <c r="BW38" s="83"/>
      <c r="BX38" s="83"/>
      <c r="BY38" s="83"/>
      <c r="BZ38" s="84"/>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2"/>
      <c r="BM39" s="83"/>
      <c r="BN39" s="83"/>
      <c r="BO39" s="83"/>
      <c r="BP39" s="83"/>
      <c r="BQ39" s="83"/>
      <c r="BR39" s="83"/>
      <c r="BS39" s="83"/>
      <c r="BT39" s="83"/>
      <c r="BU39" s="83"/>
      <c r="BV39" s="83"/>
      <c r="BW39" s="83"/>
      <c r="BX39" s="83"/>
      <c r="BY39" s="83"/>
      <c r="BZ39" s="84"/>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2"/>
      <c r="BM40" s="83"/>
      <c r="BN40" s="83"/>
      <c r="BO40" s="83"/>
      <c r="BP40" s="83"/>
      <c r="BQ40" s="83"/>
      <c r="BR40" s="83"/>
      <c r="BS40" s="83"/>
      <c r="BT40" s="83"/>
      <c r="BU40" s="83"/>
      <c r="BV40" s="83"/>
      <c r="BW40" s="83"/>
      <c r="BX40" s="83"/>
      <c r="BY40" s="83"/>
      <c r="BZ40" s="84"/>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2"/>
      <c r="BM41" s="83"/>
      <c r="BN41" s="83"/>
      <c r="BO41" s="83"/>
      <c r="BP41" s="83"/>
      <c r="BQ41" s="83"/>
      <c r="BR41" s="83"/>
      <c r="BS41" s="83"/>
      <c r="BT41" s="83"/>
      <c r="BU41" s="83"/>
      <c r="BV41" s="83"/>
      <c r="BW41" s="83"/>
      <c r="BX41" s="83"/>
      <c r="BY41" s="83"/>
      <c r="BZ41" s="84"/>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2"/>
      <c r="BM42" s="83"/>
      <c r="BN42" s="83"/>
      <c r="BO42" s="83"/>
      <c r="BP42" s="83"/>
      <c r="BQ42" s="83"/>
      <c r="BR42" s="83"/>
      <c r="BS42" s="83"/>
      <c r="BT42" s="83"/>
      <c r="BU42" s="83"/>
      <c r="BV42" s="83"/>
      <c r="BW42" s="83"/>
      <c r="BX42" s="83"/>
      <c r="BY42" s="83"/>
      <c r="BZ42" s="84"/>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2"/>
      <c r="BM43" s="83"/>
      <c r="BN43" s="83"/>
      <c r="BO43" s="83"/>
      <c r="BP43" s="83"/>
      <c r="BQ43" s="83"/>
      <c r="BR43" s="83"/>
      <c r="BS43" s="83"/>
      <c r="BT43" s="83"/>
      <c r="BU43" s="83"/>
      <c r="BV43" s="83"/>
      <c r="BW43" s="83"/>
      <c r="BX43" s="83"/>
      <c r="BY43" s="83"/>
      <c r="BZ43" s="84"/>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2"/>
      <c r="BM44" s="83"/>
      <c r="BN44" s="83"/>
      <c r="BO44" s="83"/>
      <c r="BP44" s="83"/>
      <c r="BQ44" s="83"/>
      <c r="BR44" s="83"/>
      <c r="BS44" s="83"/>
      <c r="BT44" s="83"/>
      <c r="BU44" s="83"/>
      <c r="BV44" s="83"/>
      <c r="BW44" s="83"/>
      <c r="BX44" s="83"/>
      <c r="BY44" s="83"/>
      <c r="BZ44" s="8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113</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114</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sVdSCqCsYLXVx6TkR6oN2xNTwR+pglLLX1iuUK7/dtJA0Omw4hYNL6JY9DX2mXXdrX5shSZNszWVmywopr+XDA==" saltValue="9skacn5yiU9qu7k14qLFxg=="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6" t="s">
        <v>50</v>
      </c>
      <c r="I3" s="87"/>
      <c r="J3" s="87"/>
      <c r="K3" s="87"/>
      <c r="L3" s="87"/>
      <c r="M3" s="87"/>
      <c r="N3" s="87"/>
      <c r="O3" s="87"/>
      <c r="P3" s="87"/>
      <c r="Q3" s="87"/>
      <c r="R3" s="87"/>
      <c r="S3" s="87"/>
      <c r="T3" s="87"/>
      <c r="U3" s="87"/>
      <c r="V3" s="87"/>
      <c r="W3" s="88"/>
      <c r="X3" s="92" t="s">
        <v>51</v>
      </c>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c r="DH3" s="85" t="s">
        <v>52</v>
      </c>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c r="EN3" s="85"/>
    </row>
    <row r="4" spans="1:144" x14ac:dyDescent="0.15">
      <c r="A4" s="15" t="s">
        <v>53</v>
      </c>
      <c r="B4" s="17"/>
      <c r="C4" s="17"/>
      <c r="D4" s="17"/>
      <c r="E4" s="17"/>
      <c r="F4" s="17"/>
      <c r="G4" s="17"/>
      <c r="H4" s="89"/>
      <c r="I4" s="90"/>
      <c r="J4" s="90"/>
      <c r="K4" s="90"/>
      <c r="L4" s="90"/>
      <c r="M4" s="90"/>
      <c r="N4" s="90"/>
      <c r="O4" s="90"/>
      <c r="P4" s="90"/>
      <c r="Q4" s="90"/>
      <c r="R4" s="90"/>
      <c r="S4" s="90"/>
      <c r="T4" s="90"/>
      <c r="U4" s="90"/>
      <c r="V4" s="90"/>
      <c r="W4" s="91"/>
      <c r="X4" s="85" t="s">
        <v>54</v>
      </c>
      <c r="Y4" s="85"/>
      <c r="Z4" s="85"/>
      <c r="AA4" s="85"/>
      <c r="AB4" s="85"/>
      <c r="AC4" s="85"/>
      <c r="AD4" s="85"/>
      <c r="AE4" s="85"/>
      <c r="AF4" s="85"/>
      <c r="AG4" s="85"/>
      <c r="AH4" s="85"/>
      <c r="AI4" s="85" t="s">
        <v>55</v>
      </c>
      <c r="AJ4" s="85"/>
      <c r="AK4" s="85"/>
      <c r="AL4" s="85"/>
      <c r="AM4" s="85"/>
      <c r="AN4" s="85"/>
      <c r="AO4" s="85"/>
      <c r="AP4" s="85"/>
      <c r="AQ4" s="85"/>
      <c r="AR4" s="85"/>
      <c r="AS4" s="85"/>
      <c r="AT4" s="85" t="s">
        <v>56</v>
      </c>
      <c r="AU4" s="85"/>
      <c r="AV4" s="85"/>
      <c r="AW4" s="85"/>
      <c r="AX4" s="85"/>
      <c r="AY4" s="85"/>
      <c r="AZ4" s="85"/>
      <c r="BA4" s="85"/>
      <c r="BB4" s="85"/>
      <c r="BC4" s="85"/>
      <c r="BD4" s="85"/>
      <c r="BE4" s="85" t="s">
        <v>57</v>
      </c>
      <c r="BF4" s="85"/>
      <c r="BG4" s="85"/>
      <c r="BH4" s="85"/>
      <c r="BI4" s="85"/>
      <c r="BJ4" s="85"/>
      <c r="BK4" s="85"/>
      <c r="BL4" s="85"/>
      <c r="BM4" s="85"/>
      <c r="BN4" s="85"/>
      <c r="BO4" s="85"/>
      <c r="BP4" s="85" t="s">
        <v>58</v>
      </c>
      <c r="BQ4" s="85"/>
      <c r="BR4" s="85"/>
      <c r="BS4" s="85"/>
      <c r="BT4" s="85"/>
      <c r="BU4" s="85"/>
      <c r="BV4" s="85"/>
      <c r="BW4" s="85"/>
      <c r="BX4" s="85"/>
      <c r="BY4" s="85"/>
      <c r="BZ4" s="85"/>
      <c r="CA4" s="85" t="s">
        <v>59</v>
      </c>
      <c r="CB4" s="85"/>
      <c r="CC4" s="85"/>
      <c r="CD4" s="85"/>
      <c r="CE4" s="85"/>
      <c r="CF4" s="85"/>
      <c r="CG4" s="85"/>
      <c r="CH4" s="85"/>
      <c r="CI4" s="85"/>
      <c r="CJ4" s="85"/>
      <c r="CK4" s="85"/>
      <c r="CL4" s="85" t="s">
        <v>60</v>
      </c>
      <c r="CM4" s="85"/>
      <c r="CN4" s="85"/>
      <c r="CO4" s="85"/>
      <c r="CP4" s="85"/>
      <c r="CQ4" s="85"/>
      <c r="CR4" s="85"/>
      <c r="CS4" s="85"/>
      <c r="CT4" s="85"/>
      <c r="CU4" s="85"/>
      <c r="CV4" s="85"/>
      <c r="CW4" s="85" t="s">
        <v>61</v>
      </c>
      <c r="CX4" s="85"/>
      <c r="CY4" s="85"/>
      <c r="CZ4" s="85"/>
      <c r="DA4" s="85"/>
      <c r="DB4" s="85"/>
      <c r="DC4" s="85"/>
      <c r="DD4" s="85"/>
      <c r="DE4" s="85"/>
      <c r="DF4" s="85"/>
      <c r="DG4" s="85"/>
      <c r="DH4" s="85" t="s">
        <v>62</v>
      </c>
      <c r="DI4" s="85"/>
      <c r="DJ4" s="85"/>
      <c r="DK4" s="85"/>
      <c r="DL4" s="85"/>
      <c r="DM4" s="85"/>
      <c r="DN4" s="85"/>
      <c r="DO4" s="85"/>
      <c r="DP4" s="85"/>
      <c r="DQ4" s="85"/>
      <c r="DR4" s="85"/>
      <c r="DS4" s="85" t="s">
        <v>63</v>
      </c>
      <c r="DT4" s="85"/>
      <c r="DU4" s="85"/>
      <c r="DV4" s="85"/>
      <c r="DW4" s="85"/>
      <c r="DX4" s="85"/>
      <c r="DY4" s="85"/>
      <c r="DZ4" s="85"/>
      <c r="EA4" s="85"/>
      <c r="EB4" s="85"/>
      <c r="EC4" s="85"/>
      <c r="ED4" s="85" t="s">
        <v>64</v>
      </c>
      <c r="EE4" s="85"/>
      <c r="EF4" s="85"/>
      <c r="EG4" s="85"/>
      <c r="EH4" s="85"/>
      <c r="EI4" s="85"/>
      <c r="EJ4" s="85"/>
      <c r="EK4" s="85"/>
      <c r="EL4" s="85"/>
      <c r="EM4" s="85"/>
      <c r="EN4" s="85"/>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272256</v>
      </c>
      <c r="D6" s="20">
        <f t="shared" si="3"/>
        <v>46</v>
      </c>
      <c r="E6" s="20">
        <f t="shared" si="3"/>
        <v>1</v>
      </c>
      <c r="F6" s="20">
        <f t="shared" si="3"/>
        <v>0</v>
      </c>
      <c r="G6" s="20">
        <f t="shared" si="3"/>
        <v>1</v>
      </c>
      <c r="H6" s="20" t="str">
        <f t="shared" si="3"/>
        <v>大阪府　高石市</v>
      </c>
      <c r="I6" s="20" t="str">
        <f t="shared" si="3"/>
        <v>法適用</v>
      </c>
      <c r="J6" s="20" t="str">
        <f t="shared" si="3"/>
        <v>水道事業</v>
      </c>
      <c r="K6" s="20" t="str">
        <f t="shared" si="3"/>
        <v>末端給水事業</v>
      </c>
      <c r="L6" s="20" t="str">
        <f t="shared" si="3"/>
        <v>A4</v>
      </c>
      <c r="M6" s="20" t="str">
        <f t="shared" si="3"/>
        <v>非設置</v>
      </c>
      <c r="N6" s="21" t="str">
        <f t="shared" si="3"/>
        <v>-</v>
      </c>
      <c r="O6" s="21">
        <f t="shared" si="3"/>
        <v>67.73</v>
      </c>
      <c r="P6" s="21">
        <f t="shared" si="3"/>
        <v>100</v>
      </c>
      <c r="Q6" s="21">
        <f t="shared" si="3"/>
        <v>2845</v>
      </c>
      <c r="R6" s="21">
        <f t="shared" si="3"/>
        <v>57226</v>
      </c>
      <c r="S6" s="21">
        <f t="shared" si="3"/>
        <v>11.3</v>
      </c>
      <c r="T6" s="21">
        <f t="shared" si="3"/>
        <v>5064.25</v>
      </c>
      <c r="U6" s="21">
        <f t="shared" si="3"/>
        <v>57407</v>
      </c>
      <c r="V6" s="21">
        <f t="shared" si="3"/>
        <v>11.77</v>
      </c>
      <c r="W6" s="21">
        <f t="shared" si="3"/>
        <v>4877.3999999999996</v>
      </c>
      <c r="X6" s="22">
        <f>IF(X7="",NA(),X7)</f>
        <v>110.58</v>
      </c>
      <c r="Y6" s="22">
        <f t="shared" ref="Y6:AG6" si="4">IF(Y7="",NA(),Y7)</f>
        <v>109.79</v>
      </c>
      <c r="Z6" s="22">
        <f t="shared" si="4"/>
        <v>110.15</v>
      </c>
      <c r="AA6" s="22">
        <f t="shared" si="4"/>
        <v>129.84</v>
      </c>
      <c r="AB6" s="22">
        <f t="shared" si="4"/>
        <v>125.73</v>
      </c>
      <c r="AC6" s="22">
        <f t="shared" si="4"/>
        <v>112.15</v>
      </c>
      <c r="AD6" s="22">
        <f t="shared" si="4"/>
        <v>111.44</v>
      </c>
      <c r="AE6" s="22">
        <f t="shared" si="4"/>
        <v>111.17</v>
      </c>
      <c r="AF6" s="22">
        <f t="shared" si="4"/>
        <v>110.91</v>
      </c>
      <c r="AG6" s="22">
        <f t="shared" si="4"/>
        <v>111.49</v>
      </c>
      <c r="AH6" s="21" t="str">
        <f>IF(AH7="","",IF(AH7="-","【-】","【"&amp;SUBSTITUTE(TEXT(AH7,"#,##0.00"),"-","△")&amp;"】"))</f>
        <v>【111.39】</v>
      </c>
      <c r="AI6" s="21">
        <f>IF(AI7="",NA(),AI7)</f>
        <v>0</v>
      </c>
      <c r="AJ6" s="21">
        <f t="shared" ref="AJ6:AR6" si="5">IF(AJ7="",NA(),AJ7)</f>
        <v>0</v>
      </c>
      <c r="AK6" s="21">
        <f t="shared" si="5"/>
        <v>0</v>
      </c>
      <c r="AL6" s="21">
        <f t="shared" si="5"/>
        <v>0</v>
      </c>
      <c r="AM6" s="21">
        <f t="shared" si="5"/>
        <v>0</v>
      </c>
      <c r="AN6" s="22">
        <f t="shared" si="5"/>
        <v>1</v>
      </c>
      <c r="AO6" s="22">
        <f t="shared" si="5"/>
        <v>1.03</v>
      </c>
      <c r="AP6" s="22">
        <f t="shared" si="5"/>
        <v>0.78</v>
      </c>
      <c r="AQ6" s="22">
        <f t="shared" si="5"/>
        <v>0.92</v>
      </c>
      <c r="AR6" s="22">
        <f t="shared" si="5"/>
        <v>0.87</v>
      </c>
      <c r="AS6" s="21" t="str">
        <f>IF(AS7="","",IF(AS7="-","【-】","【"&amp;SUBSTITUTE(TEXT(AS7,"#,##0.00"),"-","△")&amp;"】"))</f>
        <v>【1.30】</v>
      </c>
      <c r="AT6" s="22">
        <f>IF(AT7="",NA(),AT7)</f>
        <v>624.42999999999995</v>
      </c>
      <c r="AU6" s="22">
        <f t="shared" ref="AU6:BC6" si="6">IF(AU7="",NA(),AU7)</f>
        <v>624.94000000000005</v>
      </c>
      <c r="AV6" s="22">
        <f t="shared" si="6"/>
        <v>534.03</v>
      </c>
      <c r="AW6" s="22">
        <f t="shared" si="6"/>
        <v>421.53</v>
      </c>
      <c r="AX6" s="22">
        <f t="shared" si="6"/>
        <v>483.83</v>
      </c>
      <c r="AY6" s="22">
        <f t="shared" si="6"/>
        <v>355.5</v>
      </c>
      <c r="AZ6" s="22">
        <f t="shared" si="6"/>
        <v>349.83</v>
      </c>
      <c r="BA6" s="22">
        <f t="shared" si="6"/>
        <v>360.86</v>
      </c>
      <c r="BB6" s="22">
        <f t="shared" si="6"/>
        <v>350.79</v>
      </c>
      <c r="BC6" s="22">
        <f t="shared" si="6"/>
        <v>354.57</v>
      </c>
      <c r="BD6" s="21" t="str">
        <f>IF(BD7="","",IF(BD7="-","【-】","【"&amp;SUBSTITUTE(TEXT(BD7,"#,##0.00"),"-","△")&amp;"】"))</f>
        <v>【261.51】</v>
      </c>
      <c r="BE6" s="22">
        <f>IF(BE7="",NA(),BE7)</f>
        <v>106.18</v>
      </c>
      <c r="BF6" s="22">
        <f t="shared" ref="BF6:BN6" si="7">IF(BF7="",NA(),BF7)</f>
        <v>115.48</v>
      </c>
      <c r="BG6" s="22">
        <f t="shared" si="7"/>
        <v>131.44</v>
      </c>
      <c r="BH6" s="22">
        <f t="shared" si="7"/>
        <v>164.65</v>
      </c>
      <c r="BI6" s="22">
        <f t="shared" si="7"/>
        <v>167.64</v>
      </c>
      <c r="BJ6" s="22">
        <f t="shared" si="7"/>
        <v>312.58</v>
      </c>
      <c r="BK6" s="22">
        <f t="shared" si="7"/>
        <v>314.87</v>
      </c>
      <c r="BL6" s="22">
        <f t="shared" si="7"/>
        <v>309.27999999999997</v>
      </c>
      <c r="BM6" s="22">
        <f t="shared" si="7"/>
        <v>322.92</v>
      </c>
      <c r="BN6" s="22">
        <f t="shared" si="7"/>
        <v>303.45999999999998</v>
      </c>
      <c r="BO6" s="21" t="str">
        <f>IF(BO7="","",IF(BO7="-","【-】","【"&amp;SUBSTITUTE(TEXT(BO7,"#,##0.00"),"-","△")&amp;"】"))</f>
        <v>【265.16】</v>
      </c>
      <c r="BP6" s="22">
        <f>IF(BP7="",NA(),BP7)</f>
        <v>104.41</v>
      </c>
      <c r="BQ6" s="22">
        <f t="shared" ref="BQ6:BY6" si="8">IF(BQ7="",NA(),BQ7)</f>
        <v>103.93</v>
      </c>
      <c r="BR6" s="22">
        <f t="shared" si="8"/>
        <v>104.27</v>
      </c>
      <c r="BS6" s="22">
        <f t="shared" si="8"/>
        <v>117.08</v>
      </c>
      <c r="BT6" s="22">
        <f t="shared" si="8"/>
        <v>119.64</v>
      </c>
      <c r="BU6" s="22">
        <f t="shared" si="8"/>
        <v>104.57</v>
      </c>
      <c r="BV6" s="22">
        <f t="shared" si="8"/>
        <v>103.54</v>
      </c>
      <c r="BW6" s="22">
        <f t="shared" si="8"/>
        <v>103.32</v>
      </c>
      <c r="BX6" s="22">
        <f t="shared" si="8"/>
        <v>100.85</v>
      </c>
      <c r="BY6" s="22">
        <f t="shared" si="8"/>
        <v>103.79</v>
      </c>
      <c r="BZ6" s="21" t="str">
        <f>IF(BZ7="","",IF(BZ7="-","【-】","【"&amp;SUBSTITUTE(TEXT(BZ7,"#,##0.00"),"-","△")&amp;"】"))</f>
        <v>【102.35】</v>
      </c>
      <c r="CA6" s="22">
        <f>IF(CA7="",NA(),CA7)</f>
        <v>169.62</v>
      </c>
      <c r="CB6" s="22">
        <f t="shared" ref="CB6:CJ6" si="9">IF(CB7="",NA(),CB7)</f>
        <v>169.78</v>
      </c>
      <c r="CC6" s="22">
        <f t="shared" si="9"/>
        <v>168.43</v>
      </c>
      <c r="CD6" s="22">
        <f t="shared" si="9"/>
        <v>138.27000000000001</v>
      </c>
      <c r="CE6" s="22">
        <f t="shared" si="9"/>
        <v>145</v>
      </c>
      <c r="CF6" s="22">
        <f t="shared" si="9"/>
        <v>165.47</v>
      </c>
      <c r="CG6" s="22">
        <f t="shared" si="9"/>
        <v>167.46</v>
      </c>
      <c r="CH6" s="22">
        <f t="shared" si="9"/>
        <v>168.56</v>
      </c>
      <c r="CI6" s="22">
        <f t="shared" si="9"/>
        <v>167.1</v>
      </c>
      <c r="CJ6" s="22">
        <f t="shared" si="9"/>
        <v>167.86</v>
      </c>
      <c r="CK6" s="21" t="str">
        <f>IF(CK7="","",IF(CK7="-","【-】","【"&amp;SUBSTITUTE(TEXT(CK7,"#,##0.00"),"-","△")&amp;"】"))</f>
        <v>【167.74】</v>
      </c>
      <c r="CL6" s="22">
        <f>IF(CL7="",NA(),CL7)</f>
        <v>50.8</v>
      </c>
      <c r="CM6" s="22">
        <f t="shared" ref="CM6:CU6" si="10">IF(CM7="",NA(),CM7)</f>
        <v>49.8</v>
      </c>
      <c r="CN6" s="22">
        <f t="shared" si="10"/>
        <v>49.48</v>
      </c>
      <c r="CO6" s="22">
        <f t="shared" si="10"/>
        <v>49.59</v>
      </c>
      <c r="CP6" s="22">
        <f t="shared" si="10"/>
        <v>47.42</v>
      </c>
      <c r="CQ6" s="22">
        <f t="shared" si="10"/>
        <v>59.74</v>
      </c>
      <c r="CR6" s="22">
        <f t="shared" si="10"/>
        <v>59.46</v>
      </c>
      <c r="CS6" s="22">
        <f t="shared" si="10"/>
        <v>59.51</v>
      </c>
      <c r="CT6" s="22">
        <f t="shared" si="10"/>
        <v>59.91</v>
      </c>
      <c r="CU6" s="22">
        <f t="shared" si="10"/>
        <v>59.4</v>
      </c>
      <c r="CV6" s="21" t="str">
        <f>IF(CV7="","",IF(CV7="-","【-】","【"&amp;SUBSTITUTE(TEXT(CV7,"#,##0.00"),"-","△")&amp;"】"))</f>
        <v>【60.29】</v>
      </c>
      <c r="CW6" s="22">
        <f>IF(CW7="",NA(),CW7)</f>
        <v>91.39</v>
      </c>
      <c r="CX6" s="22">
        <f t="shared" ref="CX6:DF6" si="11">IF(CX7="",NA(),CX7)</f>
        <v>92.34</v>
      </c>
      <c r="CY6" s="22">
        <f t="shared" si="11"/>
        <v>92.07</v>
      </c>
      <c r="CZ6" s="22">
        <f t="shared" si="11"/>
        <v>93.26</v>
      </c>
      <c r="DA6" s="22">
        <f t="shared" si="11"/>
        <v>96.2</v>
      </c>
      <c r="DB6" s="22">
        <f t="shared" si="11"/>
        <v>87.28</v>
      </c>
      <c r="DC6" s="22">
        <f t="shared" si="11"/>
        <v>87.41</v>
      </c>
      <c r="DD6" s="22">
        <f t="shared" si="11"/>
        <v>87.08</v>
      </c>
      <c r="DE6" s="22">
        <f t="shared" si="11"/>
        <v>87.26</v>
      </c>
      <c r="DF6" s="22">
        <f t="shared" si="11"/>
        <v>87.57</v>
      </c>
      <c r="DG6" s="21" t="str">
        <f>IF(DG7="","",IF(DG7="-","【-】","【"&amp;SUBSTITUTE(TEXT(DG7,"#,##0.00"),"-","△")&amp;"】"))</f>
        <v>【90.12】</v>
      </c>
      <c r="DH6" s="22">
        <f>IF(DH7="",NA(),DH7)</f>
        <v>59.76</v>
      </c>
      <c r="DI6" s="22">
        <f t="shared" ref="DI6:DQ6" si="12">IF(DI7="",NA(),DI7)</f>
        <v>59.92</v>
      </c>
      <c r="DJ6" s="22">
        <f t="shared" si="12"/>
        <v>59.18</v>
      </c>
      <c r="DK6" s="22">
        <f t="shared" si="12"/>
        <v>56.39</v>
      </c>
      <c r="DL6" s="22">
        <f t="shared" si="12"/>
        <v>54.88</v>
      </c>
      <c r="DM6" s="22">
        <f t="shared" si="12"/>
        <v>46.94</v>
      </c>
      <c r="DN6" s="22">
        <f t="shared" si="12"/>
        <v>47.62</v>
      </c>
      <c r="DO6" s="22">
        <f t="shared" si="12"/>
        <v>48.55</v>
      </c>
      <c r="DP6" s="22">
        <f t="shared" si="12"/>
        <v>49.2</v>
      </c>
      <c r="DQ6" s="22">
        <f t="shared" si="12"/>
        <v>50.01</v>
      </c>
      <c r="DR6" s="21" t="str">
        <f>IF(DR7="","",IF(DR7="-","【-】","【"&amp;SUBSTITUTE(TEXT(DR7,"#,##0.00"),"-","△")&amp;"】"))</f>
        <v>【50.88】</v>
      </c>
      <c r="DS6" s="22">
        <f>IF(DS7="",NA(),DS7)</f>
        <v>30.1</v>
      </c>
      <c r="DT6" s="22">
        <f t="shared" ref="DT6:EB6" si="13">IF(DT7="",NA(),DT7)</f>
        <v>32.61</v>
      </c>
      <c r="DU6" s="22">
        <f t="shared" si="13"/>
        <v>32.340000000000003</v>
      </c>
      <c r="DV6" s="22">
        <f t="shared" si="13"/>
        <v>34.01</v>
      </c>
      <c r="DW6" s="22">
        <f t="shared" si="13"/>
        <v>35.020000000000003</v>
      </c>
      <c r="DX6" s="22">
        <f t="shared" si="13"/>
        <v>14.48</v>
      </c>
      <c r="DY6" s="22">
        <f t="shared" si="13"/>
        <v>16.27</v>
      </c>
      <c r="DZ6" s="22">
        <f t="shared" si="13"/>
        <v>17.11</v>
      </c>
      <c r="EA6" s="22">
        <f t="shared" si="13"/>
        <v>18.329999999999998</v>
      </c>
      <c r="EB6" s="22">
        <f t="shared" si="13"/>
        <v>20.27</v>
      </c>
      <c r="EC6" s="21" t="str">
        <f>IF(EC7="","",IF(EC7="-","【-】","【"&amp;SUBSTITUTE(TEXT(EC7,"#,##0.00"),"-","△")&amp;"】"))</f>
        <v>【22.30】</v>
      </c>
      <c r="ED6" s="22">
        <f>IF(ED7="",NA(),ED7)</f>
        <v>2.1</v>
      </c>
      <c r="EE6" s="22">
        <f t="shared" ref="EE6:EM6" si="14">IF(EE7="",NA(),EE7)</f>
        <v>2.0299999999999998</v>
      </c>
      <c r="EF6" s="22">
        <f t="shared" si="14"/>
        <v>2.91</v>
      </c>
      <c r="EG6" s="22">
        <f t="shared" si="14"/>
        <v>1.86</v>
      </c>
      <c r="EH6" s="22">
        <f t="shared" si="14"/>
        <v>1.82</v>
      </c>
      <c r="EI6" s="22">
        <f t="shared" si="14"/>
        <v>0.75</v>
      </c>
      <c r="EJ6" s="22">
        <f t="shared" si="14"/>
        <v>0.63</v>
      </c>
      <c r="EK6" s="22">
        <f t="shared" si="14"/>
        <v>0.63</v>
      </c>
      <c r="EL6" s="22">
        <f t="shared" si="14"/>
        <v>0.6</v>
      </c>
      <c r="EM6" s="22">
        <f t="shared" si="14"/>
        <v>0.56000000000000005</v>
      </c>
      <c r="EN6" s="21" t="str">
        <f>IF(EN7="","",IF(EN7="-","【-】","【"&amp;SUBSTITUTE(TEXT(EN7,"#,##0.00"),"-","△")&amp;"】"))</f>
        <v>【0.66】</v>
      </c>
    </row>
    <row r="7" spans="1:144" s="23" customFormat="1" x14ac:dyDescent="0.15">
      <c r="A7" s="15"/>
      <c r="B7" s="24">
        <v>2021</v>
      </c>
      <c r="C7" s="24">
        <v>272256</v>
      </c>
      <c r="D7" s="24">
        <v>46</v>
      </c>
      <c r="E7" s="24">
        <v>1</v>
      </c>
      <c r="F7" s="24">
        <v>0</v>
      </c>
      <c r="G7" s="24">
        <v>1</v>
      </c>
      <c r="H7" s="24" t="s">
        <v>93</v>
      </c>
      <c r="I7" s="24" t="s">
        <v>94</v>
      </c>
      <c r="J7" s="24" t="s">
        <v>95</v>
      </c>
      <c r="K7" s="24" t="s">
        <v>96</v>
      </c>
      <c r="L7" s="24" t="s">
        <v>97</v>
      </c>
      <c r="M7" s="24" t="s">
        <v>98</v>
      </c>
      <c r="N7" s="25" t="s">
        <v>99</v>
      </c>
      <c r="O7" s="25">
        <v>67.73</v>
      </c>
      <c r="P7" s="25">
        <v>100</v>
      </c>
      <c r="Q7" s="25">
        <v>2845</v>
      </c>
      <c r="R7" s="25">
        <v>57226</v>
      </c>
      <c r="S7" s="25">
        <v>11.3</v>
      </c>
      <c r="T7" s="25">
        <v>5064.25</v>
      </c>
      <c r="U7" s="25">
        <v>57407</v>
      </c>
      <c r="V7" s="25">
        <v>11.77</v>
      </c>
      <c r="W7" s="25">
        <v>4877.3999999999996</v>
      </c>
      <c r="X7" s="25">
        <v>110.58</v>
      </c>
      <c r="Y7" s="25">
        <v>109.79</v>
      </c>
      <c r="Z7" s="25">
        <v>110.15</v>
      </c>
      <c r="AA7" s="25">
        <v>129.84</v>
      </c>
      <c r="AB7" s="25">
        <v>125.73</v>
      </c>
      <c r="AC7" s="25">
        <v>112.15</v>
      </c>
      <c r="AD7" s="25">
        <v>111.44</v>
      </c>
      <c r="AE7" s="25">
        <v>111.17</v>
      </c>
      <c r="AF7" s="25">
        <v>110.91</v>
      </c>
      <c r="AG7" s="25">
        <v>111.49</v>
      </c>
      <c r="AH7" s="25">
        <v>111.39</v>
      </c>
      <c r="AI7" s="25">
        <v>0</v>
      </c>
      <c r="AJ7" s="25">
        <v>0</v>
      </c>
      <c r="AK7" s="25">
        <v>0</v>
      </c>
      <c r="AL7" s="25">
        <v>0</v>
      </c>
      <c r="AM7" s="25">
        <v>0</v>
      </c>
      <c r="AN7" s="25">
        <v>1</v>
      </c>
      <c r="AO7" s="25">
        <v>1.03</v>
      </c>
      <c r="AP7" s="25">
        <v>0.78</v>
      </c>
      <c r="AQ7" s="25">
        <v>0.92</v>
      </c>
      <c r="AR7" s="25">
        <v>0.87</v>
      </c>
      <c r="AS7" s="25">
        <v>1.3</v>
      </c>
      <c r="AT7" s="25">
        <v>624.42999999999995</v>
      </c>
      <c r="AU7" s="25">
        <v>624.94000000000005</v>
      </c>
      <c r="AV7" s="25">
        <v>534.03</v>
      </c>
      <c r="AW7" s="25">
        <v>421.53</v>
      </c>
      <c r="AX7" s="25">
        <v>483.83</v>
      </c>
      <c r="AY7" s="25">
        <v>355.5</v>
      </c>
      <c r="AZ7" s="25">
        <v>349.83</v>
      </c>
      <c r="BA7" s="25">
        <v>360.86</v>
      </c>
      <c r="BB7" s="25">
        <v>350.79</v>
      </c>
      <c r="BC7" s="25">
        <v>354.57</v>
      </c>
      <c r="BD7" s="25">
        <v>261.51</v>
      </c>
      <c r="BE7" s="25">
        <v>106.18</v>
      </c>
      <c r="BF7" s="25">
        <v>115.48</v>
      </c>
      <c r="BG7" s="25">
        <v>131.44</v>
      </c>
      <c r="BH7" s="25">
        <v>164.65</v>
      </c>
      <c r="BI7" s="25">
        <v>167.64</v>
      </c>
      <c r="BJ7" s="25">
        <v>312.58</v>
      </c>
      <c r="BK7" s="25">
        <v>314.87</v>
      </c>
      <c r="BL7" s="25">
        <v>309.27999999999997</v>
      </c>
      <c r="BM7" s="25">
        <v>322.92</v>
      </c>
      <c r="BN7" s="25">
        <v>303.45999999999998</v>
      </c>
      <c r="BO7" s="25">
        <v>265.16000000000003</v>
      </c>
      <c r="BP7" s="25">
        <v>104.41</v>
      </c>
      <c r="BQ7" s="25">
        <v>103.93</v>
      </c>
      <c r="BR7" s="25">
        <v>104.27</v>
      </c>
      <c r="BS7" s="25">
        <v>117.08</v>
      </c>
      <c r="BT7" s="25">
        <v>119.64</v>
      </c>
      <c r="BU7" s="25">
        <v>104.57</v>
      </c>
      <c r="BV7" s="25">
        <v>103.54</v>
      </c>
      <c r="BW7" s="25">
        <v>103.32</v>
      </c>
      <c r="BX7" s="25">
        <v>100.85</v>
      </c>
      <c r="BY7" s="25">
        <v>103.79</v>
      </c>
      <c r="BZ7" s="25">
        <v>102.35</v>
      </c>
      <c r="CA7" s="25">
        <v>169.62</v>
      </c>
      <c r="CB7" s="25">
        <v>169.78</v>
      </c>
      <c r="CC7" s="25">
        <v>168.43</v>
      </c>
      <c r="CD7" s="25">
        <v>138.27000000000001</v>
      </c>
      <c r="CE7" s="25">
        <v>145</v>
      </c>
      <c r="CF7" s="25">
        <v>165.47</v>
      </c>
      <c r="CG7" s="25">
        <v>167.46</v>
      </c>
      <c r="CH7" s="25">
        <v>168.56</v>
      </c>
      <c r="CI7" s="25">
        <v>167.1</v>
      </c>
      <c r="CJ7" s="25">
        <v>167.86</v>
      </c>
      <c r="CK7" s="25">
        <v>167.74</v>
      </c>
      <c r="CL7" s="25">
        <v>50.8</v>
      </c>
      <c r="CM7" s="25">
        <v>49.8</v>
      </c>
      <c r="CN7" s="25">
        <v>49.48</v>
      </c>
      <c r="CO7" s="25">
        <v>49.59</v>
      </c>
      <c r="CP7" s="25">
        <v>47.42</v>
      </c>
      <c r="CQ7" s="25">
        <v>59.74</v>
      </c>
      <c r="CR7" s="25">
        <v>59.46</v>
      </c>
      <c r="CS7" s="25">
        <v>59.51</v>
      </c>
      <c r="CT7" s="25">
        <v>59.91</v>
      </c>
      <c r="CU7" s="25">
        <v>59.4</v>
      </c>
      <c r="CV7" s="25">
        <v>60.29</v>
      </c>
      <c r="CW7" s="25">
        <v>91.39</v>
      </c>
      <c r="CX7" s="25">
        <v>92.34</v>
      </c>
      <c r="CY7" s="25">
        <v>92.07</v>
      </c>
      <c r="CZ7" s="25">
        <v>93.26</v>
      </c>
      <c r="DA7" s="25">
        <v>96.2</v>
      </c>
      <c r="DB7" s="25">
        <v>87.28</v>
      </c>
      <c r="DC7" s="25">
        <v>87.41</v>
      </c>
      <c r="DD7" s="25">
        <v>87.08</v>
      </c>
      <c r="DE7" s="25">
        <v>87.26</v>
      </c>
      <c r="DF7" s="25">
        <v>87.57</v>
      </c>
      <c r="DG7" s="25">
        <v>90.12</v>
      </c>
      <c r="DH7" s="25">
        <v>59.76</v>
      </c>
      <c r="DI7" s="25">
        <v>59.92</v>
      </c>
      <c r="DJ7" s="25">
        <v>59.18</v>
      </c>
      <c r="DK7" s="25">
        <v>56.39</v>
      </c>
      <c r="DL7" s="25">
        <v>54.88</v>
      </c>
      <c r="DM7" s="25">
        <v>46.94</v>
      </c>
      <c r="DN7" s="25">
        <v>47.62</v>
      </c>
      <c r="DO7" s="25">
        <v>48.55</v>
      </c>
      <c r="DP7" s="25">
        <v>49.2</v>
      </c>
      <c r="DQ7" s="25">
        <v>50.01</v>
      </c>
      <c r="DR7" s="25">
        <v>50.88</v>
      </c>
      <c r="DS7" s="25">
        <v>30.1</v>
      </c>
      <c r="DT7" s="25">
        <v>32.61</v>
      </c>
      <c r="DU7" s="25">
        <v>32.340000000000003</v>
      </c>
      <c r="DV7" s="25">
        <v>34.01</v>
      </c>
      <c r="DW7" s="25">
        <v>35.020000000000003</v>
      </c>
      <c r="DX7" s="25">
        <v>14.48</v>
      </c>
      <c r="DY7" s="25">
        <v>16.27</v>
      </c>
      <c r="DZ7" s="25">
        <v>17.11</v>
      </c>
      <c r="EA7" s="25">
        <v>18.329999999999998</v>
      </c>
      <c r="EB7" s="25">
        <v>20.27</v>
      </c>
      <c r="EC7" s="25">
        <v>22.3</v>
      </c>
      <c r="ED7" s="25">
        <v>2.1</v>
      </c>
      <c r="EE7" s="25">
        <v>2.0299999999999998</v>
      </c>
      <c r="EF7" s="25">
        <v>2.91</v>
      </c>
      <c r="EG7" s="25">
        <v>1.86</v>
      </c>
      <c r="EH7" s="25">
        <v>1.82</v>
      </c>
      <c r="EI7" s="25">
        <v>0.75</v>
      </c>
      <c r="EJ7" s="25">
        <v>0.63</v>
      </c>
      <c r="EK7" s="25">
        <v>0.63</v>
      </c>
      <c r="EL7" s="25">
        <v>0.6</v>
      </c>
      <c r="EM7" s="25">
        <v>0.56000000000000005</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108</v>
      </c>
      <c r="D13" t="s">
        <v>109</v>
      </c>
      <c r="E13" t="s">
        <v>110</v>
      </c>
      <c r="F13" t="s">
        <v>111</v>
      </c>
      <c r="G13" t="s">
        <v>112</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2024-03-19T08:40:53Z</cp:lastPrinted>
  <dcterms:created xsi:type="dcterms:W3CDTF">2022-12-01T01:01:40Z</dcterms:created>
  <dcterms:modified xsi:type="dcterms:W3CDTF">2024-03-19T08:40:55Z</dcterms:modified>
  <cp:category/>
</cp:coreProperties>
</file>