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wsvm07008\高石市\土木部\上下水道課\05_総務係\02_水道総務\08_塚本\経営比較分析表\高石市水道事業\"/>
    </mc:Choice>
  </mc:AlternateContent>
  <workbookProtection workbookAlgorithmName="SHA-512" workbookHashValue="fXq/FvDesxAYIHNkY01u1hRZDzAF1aMh1YNA9UqwIqTE7qNVfEM9ZGbhnxvT9NT5wt+IwG9uvgPBfeO/XFHTFQ==" workbookSaltValue="T6j1wSFuE77LV9vxR1BKu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<sst xmlns="http://schemas.openxmlformats.org/spreadsheetml/2006/main" count="232" uniqueCount="120">
  <si>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</si>
  <si>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</si>
  <si>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</si>
  <si>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</si>
  <si>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</si>
  <si>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</si>
  <si>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</si>
  <si>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</si>
  <si>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</si>
  <si>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</si>
  <si>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</si>
  <si>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</si>
  <si>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</si>
  <si>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</si>
  <si>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</si>
  <si>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</si>
  <si>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</si>
  <si>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</si>
  <si>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</si>
  <si>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</si>
  <si>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</si>
  <si>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</si>
  <si>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</si>
  <si>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</si>
  <si>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</si>
  <si>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</si>
  <si>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</si>
  <si>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</si>
  <si>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</si>
  <si>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</si>
  <si>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</si>
  <si>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</si>
  <si>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</si>
  <si>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</si>
  <si>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</si>
  <si>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</si>
  <si>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</si>
  <si>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</si>
  <si>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</si>
  <si>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</si>
  <si>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</si>
  <si>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</si>
  <si>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</si>
  <si>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</si>
  <si>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</si>
  <si>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</si>
  <si>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</si>
  <si>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</si>
  <si>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</si>
  <si>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</si>
  <si>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</si>
  <si>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</si>
  <si>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</si>
  <si>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</si>
  <si>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</si>
  <si>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</si>
  <si>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</si>
  <si>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</si>
  <si>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</si>
  <si>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</si>
  <si>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</si>
  <si>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</si>
  <si>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</si>
  <si>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</si>
  <si>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</si>
  <si>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</si>
  <si>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</si>
  <si>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</si>
  <si>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</si>
  <si>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</si>
  <si>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</si>
  <si>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</si>
  <si>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</si>
  <si>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</si>
  <si>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</si>
  <si>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</si>
  <si>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</si>
  <si>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</si>
  <si>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</si>
  <si>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</si>
  <si>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</si>
  <si>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</si>
  <si>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</si>
  <si>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</si>
  <si>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</si>
  <si>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</si>
  <si>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</si>
  <si>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</si>
  <si>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</si>
  <si>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</si>
  <si>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</si>
  <si>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</si>
  <si>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</si>
  <si>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</si>
  <si>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</si>
  <si>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</si>
  <si>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</si>
  <si>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</si>
  <si>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</si>
  <si>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</si>
  <si>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</si>
  <si>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</si>
  <si>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</si>
  <si>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</si>
  <si>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</si>
  <si>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</si>
  <si>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</si>
  <si>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</si>
  <si>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</si>
  <si>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</si>
  <si>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</si>
  <si>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</si>
  <si>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</si>
  <si>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</si>
  <si>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</si>
  <si>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</si>
  <si>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</si>
  <si>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①有形固定資産減価償却率については、平成28年度に策定した「高石配水場長寿命化計画」を進めており、前年度より微減していますが、類似団体と比較すると高い比率となっています。
　②管路経年化率については、経済の高度成長期に建設した水道管の老朽化が進み、管路経年化率の経年悪化を引き起こしています。類似団体との比較においても老朽化が進んでいることが伺えます。
　③管路更新率については、将来の安定給水のため平成25年度に「水道老朽管更新計画」を立て、平成26年度より老朽管更新事業を本格実施しており、類似団体と比較しても高い比率で管路更新を進めております。</t>
    <rPh sb="2" eb="4">
      <t>ユウケイ</t>
    </rPh>
    <rPh sb="4" eb="8">
      <t>コテイシサン</t>
    </rPh>
    <rPh sb="8" eb="10">
      <t>ゲンカ</t>
    </rPh>
    <rPh sb="10" eb="13">
      <t>ショウキャクリツ</t>
    </rPh>
    <rPh sb="19" eb="21">
      <t>ヘイセイ</t>
    </rPh>
    <rPh sb="23" eb="24">
      <t>ネン</t>
    </rPh>
    <rPh sb="24" eb="25">
      <t>ド</t>
    </rPh>
    <rPh sb="26" eb="28">
      <t>サクテイ</t>
    </rPh>
    <rPh sb="31" eb="33">
      <t>タカイシ</t>
    </rPh>
    <rPh sb="33" eb="36">
      <t>ハイスイジョウ</t>
    </rPh>
    <rPh sb="36" eb="40">
      <t>チョウジュミョウカ</t>
    </rPh>
    <rPh sb="40" eb="42">
      <t>ケイカク</t>
    </rPh>
    <rPh sb="44" eb="45">
      <t>スス</t>
    </rPh>
    <rPh sb="55" eb="57">
      <t>ビゲン</t>
    </rPh>
    <rPh sb="64" eb="66">
      <t>ルイジ</t>
    </rPh>
    <rPh sb="66" eb="68">
      <t>ダンタイ</t>
    </rPh>
    <rPh sb="69" eb="71">
      <t>ヒカク</t>
    </rPh>
    <rPh sb="74" eb="75">
      <t>タカ</t>
    </rPh>
    <rPh sb="76" eb="78">
      <t>ヒリツ</t>
    </rPh>
    <rPh sb="89" eb="91">
      <t>カンロ</t>
    </rPh>
    <rPh sb="91" eb="94">
      <t>ケイネンカ</t>
    </rPh>
    <rPh sb="94" eb="95">
      <t>リツ</t>
    </rPh>
    <rPh sb="101" eb="103">
      <t>ケイザイ</t>
    </rPh>
    <rPh sb="104" eb="106">
      <t>コウド</t>
    </rPh>
    <rPh sb="106" eb="109">
      <t>セイチョウキ</t>
    </rPh>
    <rPh sb="110" eb="112">
      <t>ケンセツ</t>
    </rPh>
    <rPh sb="114" eb="117">
      <t>スイドウカン</t>
    </rPh>
    <rPh sb="118" eb="121">
      <t>ロウキュウカ</t>
    </rPh>
    <rPh sb="122" eb="123">
      <t>スス</t>
    </rPh>
    <rPh sb="125" eb="127">
      <t>カンロ</t>
    </rPh>
    <rPh sb="127" eb="130">
      <t>ケイネンカ</t>
    </rPh>
    <rPh sb="130" eb="131">
      <t>リツ</t>
    </rPh>
    <rPh sb="132" eb="134">
      <t>ケイネン</t>
    </rPh>
    <rPh sb="134" eb="136">
      <t>アッカ</t>
    </rPh>
    <rPh sb="137" eb="138">
      <t>ヒ</t>
    </rPh>
    <rPh sb="139" eb="140">
      <t>オ</t>
    </rPh>
    <rPh sb="147" eb="149">
      <t>ルイジ</t>
    </rPh>
    <rPh sb="149" eb="151">
      <t>ダンタイ</t>
    </rPh>
    <rPh sb="153" eb="155">
      <t>ヒカク</t>
    </rPh>
    <rPh sb="160" eb="163">
      <t>ロウキュウカ</t>
    </rPh>
    <rPh sb="164" eb="165">
      <t>スス</t>
    </rPh>
    <rPh sb="172" eb="173">
      <t>ウカガ</t>
    </rPh>
    <rPh sb="180" eb="182">
      <t>カンロ</t>
    </rPh>
    <rPh sb="182" eb="185">
      <t>コウシンリツ</t>
    </rPh>
    <rPh sb="191" eb="193">
      <t>ショウライ</t>
    </rPh>
    <rPh sb="194" eb="196">
      <t>アンテイ</t>
    </rPh>
    <rPh sb="196" eb="198">
      <t>キュウスイ</t>
    </rPh>
    <rPh sb="201" eb="203">
      <t>ヘイセイ</t>
    </rPh>
    <rPh sb="205" eb="206">
      <t>ネン</t>
    </rPh>
    <rPh sb="206" eb="207">
      <t>ド</t>
    </rPh>
    <rPh sb="209" eb="211">
      <t>スイドウ</t>
    </rPh>
    <rPh sb="211" eb="214">
      <t>ロウキュウカン</t>
    </rPh>
    <rPh sb="214" eb="216">
      <t>コウシン</t>
    </rPh>
    <rPh sb="216" eb="218">
      <t>ケイカク</t>
    </rPh>
    <rPh sb="220" eb="221">
      <t>タ</t>
    </rPh>
    <rPh sb="223" eb="225">
      <t>ヘイセイ</t>
    </rPh>
    <rPh sb="227" eb="229">
      <t>ネンド</t>
    </rPh>
    <rPh sb="231" eb="234">
      <t>ロウキュウカン</t>
    </rPh>
    <rPh sb="234" eb="236">
      <t>コウシン</t>
    </rPh>
    <rPh sb="236" eb="238">
      <t>ジギョウ</t>
    </rPh>
    <rPh sb="239" eb="241">
      <t>ホンカク</t>
    </rPh>
    <rPh sb="241" eb="243">
      <t>ジッシ</t>
    </rPh>
    <rPh sb="248" eb="250">
      <t>ルイジ</t>
    </rPh>
    <rPh sb="250" eb="252">
      <t>ダンタイ</t>
    </rPh>
    <rPh sb="253" eb="255">
      <t>ヒカク</t>
    </rPh>
    <rPh sb="258" eb="259">
      <t>タカ</t>
    </rPh>
    <rPh sb="260" eb="262">
      <t>ヒリツ</t>
    </rPh>
    <rPh sb="263" eb="265">
      <t>カンロ</t>
    </rPh>
    <rPh sb="268" eb="269">
      <t>スス</t>
    </rPh>
    <phoneticPr fontId="4"/>
  </si>
  <si>
    <t>　①経常収支比率については、近年、給水人口の減少や節水機器の普及などにより給水収益が減少している中、平成29年度は人件費や修繕費等が減少したことにより前年度より5.45ポイント上昇し、類似団体平均値と同程度となっています。
　②累積欠損金比率については、未処分欠損金が発生していないことから、0％を維持しています。
　③流動比率については、流動負債額の減少により流動比率が増加しており、類似団体と比べても高い数値を維持し、短期安全性は高い状況です。
　④企業債残高対給水収益比率については、平成26年度より老朽管更新工事に伴う企業債の増加により上昇傾向にありますが、類似団体に比べ低い水準で推移しています。
　⑥給水原価については、平成27年度から平成28年度への繰越事業の関係により、平成27年度の数値が低く平成28年度が高い数値になっています。平成29年度については、大阪広域水道企業団からの受水費単価の減少等により、平成26年度から平成28年度の平均（約173円）より減少しています。その結果、⑤料金回収率については増加しています。
　⑦施設利用率については、給水人口の減少により、減少傾向にあります。
　⑧有収率については、老朽管更新工事を進めていますが、老朽管増加の影響等による漏水量が増加のため微減しています。</t>
    <rPh sb="2" eb="4">
      <t>ケイジョウ</t>
    </rPh>
    <rPh sb="4" eb="6">
      <t>シュウシ</t>
    </rPh>
    <rPh sb="6" eb="8">
      <t>ヒリツ</t>
    </rPh>
    <rPh sb="14" eb="16">
      <t>キンネン</t>
    </rPh>
    <rPh sb="17" eb="19">
      <t>キュウスイ</t>
    </rPh>
    <rPh sb="19" eb="21">
      <t>ジンコウ</t>
    </rPh>
    <rPh sb="22" eb="24">
      <t>ゲンショウ</t>
    </rPh>
    <rPh sb="25" eb="27">
      <t>セッスイ</t>
    </rPh>
    <rPh sb="27" eb="29">
      <t>キキ</t>
    </rPh>
    <rPh sb="30" eb="32">
      <t>フキュウ</t>
    </rPh>
    <rPh sb="37" eb="39">
      <t>キュウスイ</t>
    </rPh>
    <rPh sb="39" eb="41">
      <t>シュウエキ</t>
    </rPh>
    <rPh sb="42" eb="44">
      <t>ゲンショウ</t>
    </rPh>
    <rPh sb="48" eb="49">
      <t>ナカ</t>
    </rPh>
    <rPh sb="50" eb="52">
      <t>ヘイセイ</t>
    </rPh>
    <rPh sb="54" eb="56">
      <t>ネンド</t>
    </rPh>
    <rPh sb="57" eb="60">
      <t>ジンケンヒ</t>
    </rPh>
    <rPh sb="61" eb="63">
      <t>シュウゼン</t>
    </rPh>
    <rPh sb="63" eb="64">
      <t>ヒ</t>
    </rPh>
    <rPh sb="64" eb="65">
      <t>トウ</t>
    </rPh>
    <rPh sb="66" eb="68">
      <t>ゲンショウ</t>
    </rPh>
    <rPh sb="75" eb="78">
      <t>ゼンネンド</t>
    </rPh>
    <rPh sb="88" eb="90">
      <t>ジョウショウ</t>
    </rPh>
    <rPh sb="92" eb="94">
      <t>ルイジ</t>
    </rPh>
    <rPh sb="94" eb="96">
      <t>ダンタイ</t>
    </rPh>
    <rPh sb="96" eb="99">
      <t>ヘイキンチ</t>
    </rPh>
    <rPh sb="100" eb="103">
      <t>ドウテイド</t>
    </rPh>
    <rPh sb="114" eb="116">
      <t>ルイセキ</t>
    </rPh>
    <rPh sb="116" eb="119">
      <t>ケッソンキン</t>
    </rPh>
    <rPh sb="119" eb="121">
      <t>ヒリツ</t>
    </rPh>
    <rPh sb="127" eb="130">
      <t>ミショブン</t>
    </rPh>
    <rPh sb="130" eb="133">
      <t>ケッソンキン</t>
    </rPh>
    <rPh sb="134" eb="136">
      <t>ハッセイ</t>
    </rPh>
    <rPh sb="149" eb="151">
      <t>イジ</t>
    </rPh>
    <rPh sb="160" eb="162">
      <t>リュウドウ</t>
    </rPh>
    <rPh sb="162" eb="164">
      <t>ヒリツ</t>
    </rPh>
    <rPh sb="170" eb="172">
      <t>リュウドウ</t>
    </rPh>
    <rPh sb="172" eb="174">
      <t>フサイ</t>
    </rPh>
    <rPh sb="174" eb="175">
      <t>ガク</t>
    </rPh>
    <rPh sb="176" eb="178">
      <t>ゲンショウ</t>
    </rPh>
    <rPh sb="181" eb="183">
      <t>リュウドウ</t>
    </rPh>
    <rPh sb="183" eb="185">
      <t>ヒリツ</t>
    </rPh>
    <rPh sb="186" eb="188">
      <t>ゾウカ</t>
    </rPh>
    <rPh sb="193" eb="195">
      <t>ルイジ</t>
    </rPh>
    <rPh sb="195" eb="197">
      <t>ダンタイ</t>
    </rPh>
    <rPh sb="198" eb="199">
      <t>クラ</t>
    </rPh>
    <rPh sb="202" eb="203">
      <t>タカ</t>
    </rPh>
    <rPh sb="204" eb="206">
      <t>スウチ</t>
    </rPh>
    <rPh sb="207" eb="209">
      <t>イジ</t>
    </rPh>
    <rPh sb="211" eb="213">
      <t>タンキ</t>
    </rPh>
    <rPh sb="213" eb="216">
      <t>アンゼンセイ</t>
    </rPh>
    <rPh sb="217" eb="218">
      <t>タカ</t>
    </rPh>
    <rPh sb="219" eb="221">
      <t>ジョウキョウ</t>
    </rPh>
    <rPh sb="227" eb="230">
      <t>キギョウサイ</t>
    </rPh>
    <rPh sb="230" eb="232">
      <t>ザンダカ</t>
    </rPh>
    <rPh sb="232" eb="233">
      <t>タイ</t>
    </rPh>
    <rPh sb="233" eb="235">
      <t>キュウスイ</t>
    </rPh>
    <rPh sb="235" eb="237">
      <t>シュウエキ</t>
    </rPh>
    <rPh sb="237" eb="239">
      <t>ヒリツ</t>
    </rPh>
    <rPh sb="245" eb="247">
      <t>ヘイセイ</t>
    </rPh>
    <rPh sb="249" eb="251">
      <t>ネンド</t>
    </rPh>
    <rPh sb="253" eb="256">
      <t>ロウキュウカン</t>
    </rPh>
    <rPh sb="256" eb="258">
      <t>コウシン</t>
    </rPh>
    <rPh sb="258" eb="260">
      <t>コウジ</t>
    </rPh>
    <rPh sb="261" eb="262">
      <t>トモナ</t>
    </rPh>
    <rPh sb="263" eb="266">
      <t>キギョウサイ</t>
    </rPh>
    <rPh sb="267" eb="269">
      <t>ゾウカ</t>
    </rPh>
    <rPh sb="272" eb="274">
      <t>ジョウショウ</t>
    </rPh>
    <rPh sb="274" eb="276">
      <t>ケイコウ</t>
    </rPh>
    <rPh sb="283" eb="285">
      <t>ルイジ</t>
    </rPh>
    <rPh sb="285" eb="287">
      <t>ダンタイ</t>
    </rPh>
    <rPh sb="288" eb="289">
      <t>クラ</t>
    </rPh>
    <rPh sb="290" eb="291">
      <t>ヒク</t>
    </rPh>
    <rPh sb="292" eb="294">
      <t>スイジュン</t>
    </rPh>
    <rPh sb="295" eb="297">
      <t>スイイ</t>
    </rPh>
    <rPh sb="316" eb="318">
      <t>ヘイセイ</t>
    </rPh>
    <rPh sb="320" eb="322">
      <t>ネンド</t>
    </rPh>
    <rPh sb="324" eb="326">
      <t>ヘイセイ</t>
    </rPh>
    <rPh sb="328" eb="330">
      <t>ネンド</t>
    </rPh>
    <rPh sb="332" eb="336">
      <t>クリコシジギョウ</t>
    </rPh>
    <rPh sb="337" eb="339">
      <t>カンケイ</t>
    </rPh>
    <rPh sb="343" eb="345">
      <t>ヘイセイ</t>
    </rPh>
    <rPh sb="347" eb="349">
      <t>ネンド</t>
    </rPh>
    <rPh sb="350" eb="352">
      <t>スウチ</t>
    </rPh>
    <rPh sb="353" eb="354">
      <t>ヒク</t>
    </rPh>
    <rPh sb="355" eb="357">
      <t>ヘイセイ</t>
    </rPh>
    <rPh sb="359" eb="361">
      <t>ネンド</t>
    </rPh>
    <rPh sb="362" eb="363">
      <t>タカ</t>
    </rPh>
    <rPh sb="364" eb="366">
      <t>スウチ</t>
    </rPh>
    <rPh sb="374" eb="376">
      <t>ヘイセイ</t>
    </rPh>
    <rPh sb="378" eb="380">
      <t>ネンド</t>
    </rPh>
    <rPh sb="386" eb="388">
      <t>オオサカ</t>
    </rPh>
    <rPh sb="388" eb="390">
      <t>コウイキ</t>
    </rPh>
    <rPh sb="390" eb="392">
      <t>スイドウ</t>
    </rPh>
    <rPh sb="392" eb="395">
      <t>キギョウダン</t>
    </rPh>
    <rPh sb="398" eb="400">
      <t>ジュスイ</t>
    </rPh>
    <rPh sb="400" eb="401">
      <t>ヒ</t>
    </rPh>
    <rPh sb="401" eb="403">
      <t>タンカ</t>
    </rPh>
    <rPh sb="404" eb="406">
      <t>ゲンショウ</t>
    </rPh>
    <rPh sb="406" eb="407">
      <t>トウ</t>
    </rPh>
    <rPh sb="411" eb="413">
      <t>ヘイセイ</t>
    </rPh>
    <rPh sb="415" eb="417">
      <t>ネンド</t>
    </rPh>
    <rPh sb="419" eb="421">
      <t>ヘイセイ</t>
    </rPh>
    <rPh sb="423" eb="425">
      <t>ネンド</t>
    </rPh>
    <rPh sb="426" eb="428">
      <t>ヘイキン</t>
    </rPh>
    <rPh sb="429" eb="430">
      <t>ヤク</t>
    </rPh>
    <rPh sb="433" eb="434">
      <t>エン</t>
    </rPh>
    <rPh sb="437" eb="439">
      <t>ゲンショウ</t>
    </rPh>
    <rPh sb="447" eb="449">
      <t>ケッカ</t>
    </rPh>
    <rPh sb="451" eb="453">
      <t>リョウキン</t>
    </rPh>
    <rPh sb="453" eb="455">
      <t>カイシュウ</t>
    </rPh>
    <rPh sb="455" eb="456">
      <t>リツ</t>
    </rPh>
    <rPh sb="461" eb="463">
      <t>ゾウカ</t>
    </rPh>
    <rPh sb="472" eb="474">
      <t>シセツ</t>
    </rPh>
    <rPh sb="474" eb="477">
      <t>リヨウリツ</t>
    </rPh>
    <rPh sb="483" eb="485">
      <t>キュウスイ</t>
    </rPh>
    <rPh sb="485" eb="487">
      <t>ジンコウ</t>
    </rPh>
    <rPh sb="488" eb="490">
      <t>ゲンショウ</t>
    </rPh>
    <rPh sb="494" eb="496">
      <t>ゲンショウ</t>
    </rPh>
    <rPh sb="496" eb="498">
      <t>ケイコウ</t>
    </rPh>
    <rPh sb="507" eb="509">
      <t>ユウシュウ</t>
    </rPh>
    <rPh sb="509" eb="510">
      <t>リツ</t>
    </rPh>
    <rPh sb="516" eb="519">
      <t>ロウキュウカン</t>
    </rPh>
    <rPh sb="519" eb="521">
      <t>コウシン</t>
    </rPh>
    <rPh sb="521" eb="523">
      <t>コウジ</t>
    </rPh>
    <rPh sb="524" eb="525">
      <t>スス</t>
    </rPh>
    <rPh sb="532" eb="535">
      <t>ロウキュウカン</t>
    </rPh>
    <rPh sb="535" eb="537">
      <t>ゾウカ</t>
    </rPh>
    <rPh sb="538" eb="540">
      <t>エイキョウ</t>
    </rPh>
    <rPh sb="540" eb="541">
      <t>トウ</t>
    </rPh>
    <rPh sb="544" eb="547">
      <t>ロウスイリョウ</t>
    </rPh>
    <rPh sb="548" eb="550">
      <t>ゾウカ</t>
    </rPh>
    <phoneticPr fontId="4"/>
  </si>
  <si>
    <t>　平成29年度においても黒字を計上しており、安定した経営を維持していますが、今後、給水人口減少による料金収益の減少や、老朽管の更新や長寿命化により、多額の費用発生が見込まれます。平成25年度に策定した「水道老朽管更新計画」や平成28年度に策定した「高石配水場長寿命化計画」に基づき、適切な投資を進めると供に、平成30年度に策定している「経営戦略」により、収支バランスの均衡を図り、今後も健全な経営に努めて参ります。</t>
    <rPh sb="1" eb="3">
      <t>ヘイセイ</t>
    </rPh>
    <rPh sb="5" eb="6">
      <t>ネン</t>
    </rPh>
    <rPh sb="6" eb="7">
      <t>ド</t>
    </rPh>
    <rPh sb="12" eb="14">
      <t>クロジ</t>
    </rPh>
    <rPh sb="15" eb="17">
      <t>ケイジョウ</t>
    </rPh>
    <rPh sb="22" eb="24">
      <t>アンテイ</t>
    </rPh>
    <rPh sb="26" eb="28">
      <t>ケイエイ</t>
    </rPh>
    <rPh sb="29" eb="31">
      <t>イジ</t>
    </rPh>
    <rPh sb="38" eb="40">
      <t>コンゴ</t>
    </rPh>
    <rPh sb="41" eb="43">
      <t>キュウスイ</t>
    </rPh>
    <rPh sb="43" eb="45">
      <t>ジンコウ</t>
    </rPh>
    <rPh sb="45" eb="47">
      <t>ゲンショウ</t>
    </rPh>
    <rPh sb="50" eb="52">
      <t>リョウキン</t>
    </rPh>
    <rPh sb="52" eb="54">
      <t>シュウエキ</t>
    </rPh>
    <rPh sb="55" eb="57">
      <t>ゲンショウ</t>
    </rPh>
    <rPh sb="59" eb="62">
      <t>ロウキュウカン</t>
    </rPh>
    <rPh sb="63" eb="65">
      <t>コウシン</t>
    </rPh>
    <rPh sb="66" eb="69">
      <t>チョウジュミョウ</t>
    </rPh>
    <rPh sb="69" eb="70">
      <t>カ</t>
    </rPh>
    <rPh sb="74" eb="76">
      <t>タガク</t>
    </rPh>
    <rPh sb="77" eb="79">
      <t>ヒヨウ</t>
    </rPh>
    <rPh sb="79" eb="81">
      <t>ハッセイ</t>
    </rPh>
    <rPh sb="82" eb="84">
      <t>ミコ</t>
    </rPh>
    <rPh sb="89" eb="91">
      <t>ヘイセイ</t>
    </rPh>
    <rPh sb="93" eb="95">
      <t>ネンド</t>
    </rPh>
    <rPh sb="96" eb="98">
      <t>サクテイ</t>
    </rPh>
    <rPh sb="101" eb="103">
      <t>スイドウ</t>
    </rPh>
    <rPh sb="103" eb="106">
      <t>ロウキュウカン</t>
    </rPh>
    <rPh sb="106" eb="108">
      <t>コウシン</t>
    </rPh>
    <rPh sb="108" eb="110">
      <t>ケイカク</t>
    </rPh>
    <rPh sb="112" eb="114">
      <t>ヘイセイ</t>
    </rPh>
    <rPh sb="116" eb="118">
      <t>ネンド</t>
    </rPh>
    <rPh sb="119" eb="121">
      <t>サクテイ</t>
    </rPh>
    <rPh sb="124" eb="126">
      <t>タカイシ</t>
    </rPh>
    <rPh sb="126" eb="129">
      <t>ハイスイジョウ</t>
    </rPh>
    <rPh sb="129" eb="133">
      <t>チョウジュミョウカ</t>
    </rPh>
    <rPh sb="133" eb="135">
      <t>ケイカク</t>
    </rPh>
    <rPh sb="137" eb="138">
      <t>モト</t>
    </rPh>
    <rPh sb="141" eb="143">
      <t>テキセツ</t>
    </rPh>
    <rPh sb="144" eb="146">
      <t>トウシ</t>
    </rPh>
    <rPh sb="147" eb="148">
      <t>スス</t>
    </rPh>
    <rPh sb="151" eb="152">
      <t>トモ</t>
    </rPh>
    <rPh sb="154" eb="156">
      <t>ヘイセイ</t>
    </rPh>
    <rPh sb="158" eb="160">
      <t>ネンド</t>
    </rPh>
    <rPh sb="161" eb="163">
      <t>サクテイ</t>
    </rPh>
    <rPh sb="168" eb="170">
      <t>ケイエイ</t>
    </rPh>
    <rPh sb="170" eb="172">
      <t>センリャク</t>
    </rPh>
    <rPh sb="177" eb="179">
      <t>シュウシ</t>
    </rPh>
    <rPh sb="184" eb="186">
      <t>キンコウ</t>
    </rPh>
    <rPh sb="187" eb="188">
      <t>ハカ</t>
    </rPh>
    <rPh sb="190" eb="192">
      <t>コンゴ</t>
    </rPh>
    <rPh sb="193" eb="195">
      <t>ケンゼン</t>
    </rPh>
    <rPh sb="196" eb="198">
      <t>ケイエイ</t>
    </rPh>
    <rPh sb="199" eb="200">
      <t>ツト</t>
    </rPh>
    <rPh sb="202" eb="203">
      <t>マイ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</si>
</sst>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0.93</c:v>
                </c:pt>
                <c:pt idx="1">
                  <c:v>1.1599999999999999</c:v>
                </c:pt>
                <c:pt idx="2">
                  <c:v>1.37</c:v>
                </c:pt>
                <c:pt idx="3">
                  <c:v>1.86</c:v>
                </c:pt>
                <c:pt idx="4">
                  <c:v>2.1</c:v>
                </c:pt>
              </c:numCache>
            </c:numRef>
          </c:val>
          <c:extLst xmlns:c16r2="http://schemas.microsoft.com/office/drawing/2015/06/chart">
            <c:ext xmlns:c16="http://schemas.microsoft.com/office/drawing/2014/chart" uri="{C3380CC4-5D6E-409C-BE32-E72D297353CC}">
              <c16:uniqueId val="{00000000-E394-4457-BE44-74F0077756C6}"/>
            </c:ext>
          </c:extLst>
        </c:ser>
        <c:dLbls>
          <c:showLegendKey val="0"/>
          <c:showVal val="0"/>
          <c:showCatName val="0"/>
          <c:showSerName val="0"/>
          <c:showPercent val="0"/>
          <c:showBubbleSize val="0"/>
        </c:dLbls>
        <c:gapWidth val="150"/>
        <c:axId val="304946784"/>
        <c:axId val="30494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E394-4457-BE44-74F0077756C6}"/>
            </c:ext>
          </c:extLst>
        </c:ser>
        <c:dLbls>
          <c:showLegendKey val="0"/>
          <c:showVal val="0"/>
          <c:showCatName val="0"/>
          <c:showSerName val="0"/>
          <c:showPercent val="0"/>
          <c:showBubbleSize val="0"/>
        </c:dLbls>
        <c:marker val="1"/>
        <c:smooth val="0"/>
        <c:axId val="304946784"/>
        <c:axId val="304947176"/>
      </c:lineChart>
      <c:dateAx>
        <c:axId val="304946784"/>
        <c:scaling>
          <c:orientation val="minMax"/>
        </c:scaling>
        <c:delete val="1"/>
        <c:axPos val="b"/>
        <c:numFmt formatCode="ge" sourceLinked="1"/>
        <c:majorTickMark val="none"/>
        <c:minorTickMark val="none"/>
        <c:tickLblPos val="none"/>
        <c:crossAx val="304947176"/>
        <c:crosses val="autoZero"/>
        <c:auto val="1"/>
        <c:lblOffset val="100"/>
        <c:baseTimeUnit val="years"/>
      </c:dateAx>
      <c:valAx>
        <c:axId val="30494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51.69</c:v>
                </c:pt>
                <c:pt idx="1">
                  <c:v>51.38</c:v>
                </c:pt>
                <c:pt idx="2">
                  <c:v>51.29</c:v>
                </c:pt>
                <c:pt idx="3">
                  <c:v>51.15</c:v>
                </c:pt>
                <c:pt idx="4">
                  <c:v>50.8</c:v>
                </c:pt>
              </c:numCache>
            </c:numRef>
          </c:val>
          <c:extLst xmlns:c16r2="http://schemas.microsoft.com/office/drawing/2015/06/chart">
            <c:ext xmlns:c16="http://schemas.microsoft.com/office/drawing/2014/chart" uri="{C3380CC4-5D6E-409C-BE32-E72D297353CC}">
              <c16:uniqueId val="{00000000-CE2A-4C96-B2BF-746D80D8FD03}"/>
            </c:ext>
          </c:extLst>
        </c:ser>
        <c:dLbls>
          <c:showLegendKey val="0"/>
          <c:showVal val="0"/>
          <c:showCatName val="0"/>
          <c:showSerName val="0"/>
          <c:showPercent val="0"/>
          <c:showBubbleSize val="0"/>
        </c:dLbls>
        <c:gapWidth val="150"/>
        <c:axId val="305856792"/>
        <c:axId val="30585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CE2A-4C96-B2BF-746D80D8FD03}"/>
            </c:ext>
          </c:extLst>
        </c:ser>
        <c:dLbls>
          <c:showLegendKey val="0"/>
          <c:showVal val="0"/>
          <c:showCatName val="0"/>
          <c:showSerName val="0"/>
          <c:showPercent val="0"/>
          <c:showBubbleSize val="0"/>
        </c:dLbls>
        <c:marker val="1"/>
        <c:smooth val="0"/>
        <c:axId val="305856792"/>
        <c:axId val="305856400"/>
      </c:lineChart>
      <c:dateAx>
        <c:axId val="305856792"/>
        <c:scaling>
          <c:orientation val="minMax"/>
        </c:scaling>
        <c:delete val="1"/>
        <c:axPos val="b"/>
        <c:numFmt formatCode="ge" sourceLinked="1"/>
        <c:majorTickMark val="none"/>
        <c:minorTickMark val="none"/>
        <c:tickLblPos val="none"/>
        <c:crossAx val="305856400"/>
        <c:crosses val="autoZero"/>
        <c:auto val="1"/>
        <c:lblOffset val="100"/>
        <c:baseTimeUnit val="years"/>
      </c:dateAx>
      <c:valAx>
        <c:axId val="30585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5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c:v>
                </c:pt>
                <c:pt idx="1">
                  <c:v>91.82</c:v>
                </c:pt>
                <c:pt idx="2">
                  <c:v>91.19</c:v>
                </c:pt>
                <c:pt idx="3">
                  <c:v>91.76</c:v>
                </c:pt>
                <c:pt idx="4">
                  <c:v>91.39</c:v>
                </c:pt>
              </c:numCache>
            </c:numRef>
          </c:val>
          <c:extLst xmlns:c16r2="http://schemas.microsoft.com/office/drawing/2015/06/chart">
            <c:ext xmlns:c16="http://schemas.microsoft.com/office/drawing/2014/chart" uri="{C3380CC4-5D6E-409C-BE32-E72D297353CC}">
              <c16:uniqueId val="{00000000-2B3D-44C9-8A35-4B3866C9F404}"/>
            </c:ext>
          </c:extLst>
        </c:ser>
        <c:dLbls>
          <c:showLegendKey val="0"/>
          <c:showVal val="0"/>
          <c:showCatName val="0"/>
          <c:showSerName val="0"/>
          <c:showPercent val="0"/>
          <c:showBubbleSize val="0"/>
        </c:dLbls>
        <c:gapWidth val="150"/>
        <c:axId val="304645072"/>
        <c:axId val="30563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2B3D-44C9-8A35-4B3866C9F404}"/>
            </c:ext>
          </c:extLst>
        </c:ser>
        <c:dLbls>
          <c:showLegendKey val="0"/>
          <c:showVal val="0"/>
          <c:showCatName val="0"/>
          <c:showSerName val="0"/>
          <c:showPercent val="0"/>
          <c:showBubbleSize val="0"/>
        </c:dLbls>
        <c:marker val="1"/>
        <c:smooth val="0"/>
        <c:axId val="304645072"/>
        <c:axId val="305637176"/>
      </c:lineChart>
      <c:dateAx>
        <c:axId val="304645072"/>
        <c:scaling>
          <c:orientation val="minMax"/>
        </c:scaling>
        <c:delete val="1"/>
        <c:axPos val="b"/>
        <c:numFmt formatCode="ge" sourceLinked="1"/>
        <c:majorTickMark val="none"/>
        <c:minorTickMark val="none"/>
        <c:tickLblPos val="none"/>
        <c:crossAx val="305637176"/>
        <c:crosses val="autoZero"/>
        <c:auto val="1"/>
        <c:lblOffset val="100"/>
        <c:baseTimeUnit val="years"/>
      </c:dateAx>
      <c:valAx>
        <c:axId val="30563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4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124.94</c:v>
                </c:pt>
                <c:pt idx="1">
                  <c:v>109.47</c:v>
                </c:pt>
                <c:pt idx="2">
                  <c:v>113.6</c:v>
                </c:pt>
                <c:pt idx="3">
                  <c:v>105.13</c:v>
                </c:pt>
                <c:pt idx="4">
                  <c:v>110.58</c:v>
                </c:pt>
              </c:numCache>
            </c:numRef>
          </c:val>
          <c:extLst xmlns:c16r2="http://schemas.microsoft.com/office/drawing/2015/06/chart">
            <c:ext xmlns:c16="http://schemas.microsoft.com/office/drawing/2014/chart" uri="{C3380CC4-5D6E-409C-BE32-E72D297353CC}">
              <c16:uniqueId val="{00000000-CC3F-4C52-983B-811D0D43055E}"/>
            </c:ext>
          </c:extLst>
        </c:ser>
        <c:dLbls>
          <c:showLegendKey val="0"/>
          <c:showVal val="0"/>
          <c:showCatName val="0"/>
          <c:showSerName val="0"/>
          <c:showPercent val="0"/>
          <c:showBubbleSize val="0"/>
        </c:dLbls>
        <c:gapWidth val="150"/>
        <c:axId val="304948352"/>
        <c:axId val="30494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CC3F-4C52-983B-811D0D43055E}"/>
            </c:ext>
          </c:extLst>
        </c:ser>
        <c:dLbls>
          <c:showLegendKey val="0"/>
          <c:showVal val="0"/>
          <c:showCatName val="0"/>
          <c:showSerName val="0"/>
          <c:showPercent val="0"/>
          <c:showBubbleSize val="0"/>
        </c:dLbls>
        <c:marker val="1"/>
        <c:smooth val="0"/>
        <c:axId val="304948352"/>
        <c:axId val="304948744"/>
      </c:lineChart>
      <c:dateAx>
        <c:axId val="304948352"/>
        <c:scaling>
          <c:orientation val="minMax"/>
        </c:scaling>
        <c:delete val="1"/>
        <c:axPos val="b"/>
        <c:numFmt formatCode="ge" sourceLinked="1"/>
        <c:majorTickMark val="none"/>
        <c:minorTickMark val="none"/>
        <c:tickLblPos val="none"/>
        <c:crossAx val="304948744"/>
        <c:crosses val="autoZero"/>
        <c:auto val="1"/>
        <c:lblOffset val="100"/>
        <c:baseTimeUnit val="years"/>
      </c:dateAx>
      <c:valAx>
        <c:axId val="304948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9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53.95</c:v>
                </c:pt>
                <c:pt idx="1">
                  <c:v>60.21</c:v>
                </c:pt>
                <c:pt idx="2">
                  <c:v>60.3</c:v>
                </c:pt>
                <c:pt idx="3">
                  <c:v>60.24</c:v>
                </c:pt>
                <c:pt idx="4">
                  <c:v>59.76</c:v>
                </c:pt>
              </c:numCache>
            </c:numRef>
          </c:val>
          <c:extLst xmlns:c16r2="http://schemas.microsoft.com/office/drawing/2015/06/chart">
            <c:ext xmlns:c16="http://schemas.microsoft.com/office/drawing/2014/chart" uri="{C3380CC4-5D6E-409C-BE32-E72D297353CC}">
              <c16:uniqueId val="{00000000-D555-4512-B8ED-E4E70E0900EF}"/>
            </c:ext>
          </c:extLst>
        </c:ser>
        <c:dLbls>
          <c:showLegendKey val="0"/>
          <c:showVal val="0"/>
          <c:showCatName val="0"/>
          <c:showSerName val="0"/>
          <c:showPercent val="0"/>
          <c:showBubbleSize val="0"/>
        </c:dLbls>
        <c:gapWidth val="150"/>
        <c:axId val="261016712"/>
        <c:axId val="26101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D555-4512-B8ED-E4E70E0900EF}"/>
            </c:ext>
          </c:extLst>
        </c:ser>
        <c:dLbls>
          <c:showLegendKey val="0"/>
          <c:showVal val="0"/>
          <c:showCatName val="0"/>
          <c:showSerName val="0"/>
          <c:showPercent val="0"/>
          <c:showBubbleSize val="0"/>
        </c:dLbls>
        <c:marker val="1"/>
        <c:smooth val="0"/>
        <c:axId val="261016712"/>
        <c:axId val="261017104"/>
      </c:lineChart>
      <c:dateAx>
        <c:axId val="261016712"/>
        <c:scaling>
          <c:orientation val="minMax"/>
        </c:scaling>
        <c:delete val="1"/>
        <c:axPos val="b"/>
        <c:numFmt formatCode="ge" sourceLinked="1"/>
        <c:majorTickMark val="none"/>
        <c:minorTickMark val="none"/>
        <c:tickLblPos val="none"/>
        <c:crossAx val="261017104"/>
        <c:crosses val="autoZero"/>
        <c:auto val="1"/>
        <c:lblOffset val="100"/>
        <c:baseTimeUnit val="years"/>
      </c:dateAx>
      <c:valAx>
        <c:axId val="26101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1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18.649999999999999</c:v>
                </c:pt>
                <c:pt idx="1">
                  <c:v>22.86</c:v>
                </c:pt>
                <c:pt idx="2">
                  <c:v>25.98</c:v>
                </c:pt>
                <c:pt idx="3">
                  <c:v>27.01</c:v>
                </c:pt>
                <c:pt idx="4">
                  <c:v>30.1</c:v>
                </c:pt>
              </c:numCache>
            </c:numRef>
          </c:val>
          <c:extLst xmlns:c16r2="http://schemas.microsoft.com/office/drawing/2015/06/chart">
            <c:ext xmlns:c16="http://schemas.microsoft.com/office/drawing/2014/chart" uri="{C3380CC4-5D6E-409C-BE32-E72D297353CC}">
              <c16:uniqueId val="{00000000-78DB-4A97-8DD8-1EC0AAA0DEEC}"/>
            </c:ext>
          </c:extLst>
        </c:ser>
        <c:dLbls>
          <c:showLegendKey val="0"/>
          <c:showVal val="0"/>
          <c:showCatName val="0"/>
          <c:showSerName val="0"/>
          <c:showPercent val="0"/>
          <c:showBubbleSize val="0"/>
        </c:dLbls>
        <c:gapWidth val="150"/>
        <c:axId val="261018280"/>
        <c:axId val="26101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78DB-4A97-8DD8-1EC0AAA0DEEC}"/>
            </c:ext>
          </c:extLst>
        </c:ser>
        <c:dLbls>
          <c:showLegendKey val="0"/>
          <c:showVal val="0"/>
          <c:showCatName val="0"/>
          <c:showSerName val="0"/>
          <c:showPercent val="0"/>
          <c:showBubbleSize val="0"/>
        </c:dLbls>
        <c:marker val="1"/>
        <c:smooth val="0"/>
        <c:axId val="261018280"/>
        <c:axId val="261018672"/>
      </c:lineChart>
      <c:dateAx>
        <c:axId val="261018280"/>
        <c:scaling>
          <c:orientation val="minMax"/>
        </c:scaling>
        <c:delete val="1"/>
        <c:axPos val="b"/>
        <c:numFmt formatCode="ge" sourceLinked="1"/>
        <c:majorTickMark val="none"/>
        <c:minorTickMark val="none"/>
        <c:tickLblPos val="none"/>
        <c:crossAx val="261018672"/>
        <c:crosses val="autoZero"/>
        <c:auto val="1"/>
        <c:lblOffset val="100"/>
        <c:baseTimeUnit val="years"/>
      </c:dateAx>
      <c:valAx>
        <c:axId val="26101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1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FB-40CF-9040-C31B0D84035D}"/>
            </c:ext>
          </c:extLst>
        </c:ser>
        <c:dLbls>
          <c:showLegendKey val="0"/>
          <c:showVal val="0"/>
          <c:showCatName val="0"/>
          <c:showSerName val="0"/>
          <c:showPercent val="0"/>
          <c:showBubbleSize val="0"/>
        </c:dLbls>
        <c:gapWidth val="150"/>
        <c:axId val="305857184"/>
        <c:axId val="30585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DAFB-40CF-9040-C31B0D84035D}"/>
            </c:ext>
          </c:extLst>
        </c:ser>
        <c:dLbls>
          <c:showLegendKey val="0"/>
          <c:showVal val="0"/>
          <c:showCatName val="0"/>
          <c:showSerName val="0"/>
          <c:showPercent val="0"/>
          <c:showBubbleSize val="0"/>
        </c:dLbls>
        <c:marker val="1"/>
        <c:smooth val="0"/>
        <c:axId val="305857184"/>
        <c:axId val="305857576"/>
      </c:lineChart>
      <c:dateAx>
        <c:axId val="305857184"/>
        <c:scaling>
          <c:orientation val="minMax"/>
        </c:scaling>
        <c:delete val="1"/>
        <c:axPos val="b"/>
        <c:numFmt formatCode="ge" sourceLinked="1"/>
        <c:majorTickMark val="none"/>
        <c:minorTickMark val="none"/>
        <c:tickLblPos val="none"/>
        <c:crossAx val="305857576"/>
        <c:crosses val="autoZero"/>
        <c:auto val="1"/>
        <c:lblOffset val="100"/>
        <c:baseTimeUnit val="years"/>
      </c:dateAx>
      <c:valAx>
        <c:axId val="305857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8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757.3</c:v>
                </c:pt>
                <c:pt idx="1">
                  <c:v>469.76</c:v>
                </c:pt>
                <c:pt idx="2">
                  <c:v>519.69000000000005</c:v>
                </c:pt>
                <c:pt idx="3">
                  <c:v>479.24</c:v>
                </c:pt>
                <c:pt idx="4">
                  <c:v>624.42999999999995</c:v>
                </c:pt>
              </c:numCache>
            </c:numRef>
          </c:val>
          <c:extLst xmlns:c16r2="http://schemas.microsoft.com/office/drawing/2015/06/chart">
            <c:ext xmlns:c16="http://schemas.microsoft.com/office/drawing/2014/chart" uri="{C3380CC4-5D6E-409C-BE32-E72D297353CC}">
              <c16:uniqueId val="{00000000-AEFA-4CF0-8E1F-904B375B5756}"/>
            </c:ext>
          </c:extLst>
        </c:ser>
        <c:dLbls>
          <c:showLegendKey val="0"/>
          <c:showVal val="0"/>
          <c:showCatName val="0"/>
          <c:showSerName val="0"/>
          <c:showPercent val="0"/>
          <c:showBubbleSize val="0"/>
        </c:dLbls>
        <c:gapWidth val="150"/>
        <c:axId val="304645464"/>
        <c:axId val="3046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AEFA-4CF0-8E1F-904B375B5756}"/>
            </c:ext>
          </c:extLst>
        </c:ser>
        <c:dLbls>
          <c:showLegendKey val="0"/>
          <c:showVal val="0"/>
          <c:showCatName val="0"/>
          <c:showSerName val="0"/>
          <c:showPercent val="0"/>
          <c:showBubbleSize val="0"/>
        </c:dLbls>
        <c:marker val="1"/>
        <c:smooth val="0"/>
        <c:axId val="304645464"/>
        <c:axId val="304645856"/>
      </c:lineChart>
      <c:dateAx>
        <c:axId val="304645464"/>
        <c:scaling>
          <c:orientation val="minMax"/>
        </c:scaling>
        <c:delete val="1"/>
        <c:axPos val="b"/>
        <c:numFmt formatCode="ge" sourceLinked="1"/>
        <c:majorTickMark val="none"/>
        <c:minorTickMark val="none"/>
        <c:tickLblPos val="none"/>
        <c:crossAx val="304645856"/>
        <c:crosses val="autoZero"/>
        <c:auto val="1"/>
        <c:lblOffset val="100"/>
        <c:baseTimeUnit val="years"/>
      </c:dateAx>
      <c:valAx>
        <c:axId val="30464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64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83.77</c:v>
                </c:pt>
                <c:pt idx="1">
                  <c:v>84.5</c:v>
                </c:pt>
                <c:pt idx="2">
                  <c:v>89.43</c:v>
                </c:pt>
                <c:pt idx="3">
                  <c:v>94.78</c:v>
                </c:pt>
                <c:pt idx="4">
                  <c:v>106.18</c:v>
                </c:pt>
              </c:numCache>
            </c:numRef>
          </c:val>
          <c:extLst xmlns:c16r2="http://schemas.microsoft.com/office/drawing/2015/06/chart">
            <c:ext xmlns:c16="http://schemas.microsoft.com/office/drawing/2014/chart" uri="{C3380CC4-5D6E-409C-BE32-E72D297353CC}">
              <c16:uniqueId val="{00000000-E15E-4114-98D2-1189804E2A18}"/>
            </c:ext>
          </c:extLst>
        </c:ser>
        <c:dLbls>
          <c:showLegendKey val="0"/>
          <c:showVal val="0"/>
          <c:showCatName val="0"/>
          <c:showSerName val="0"/>
          <c:showPercent val="0"/>
          <c:showBubbleSize val="0"/>
        </c:dLbls>
        <c:gapWidth val="150"/>
        <c:axId val="263329616"/>
        <c:axId val="26333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E15E-4114-98D2-1189804E2A18}"/>
            </c:ext>
          </c:extLst>
        </c:ser>
        <c:dLbls>
          <c:showLegendKey val="0"/>
          <c:showVal val="0"/>
          <c:showCatName val="0"/>
          <c:showSerName val="0"/>
          <c:showPercent val="0"/>
          <c:showBubbleSize val="0"/>
        </c:dLbls>
        <c:marker val="1"/>
        <c:smooth val="0"/>
        <c:axId val="263329616"/>
        <c:axId val="263330008"/>
      </c:lineChart>
      <c:dateAx>
        <c:axId val="263329616"/>
        <c:scaling>
          <c:orientation val="minMax"/>
        </c:scaling>
        <c:delete val="1"/>
        <c:axPos val="b"/>
        <c:numFmt formatCode="ge" sourceLinked="1"/>
        <c:majorTickMark val="none"/>
        <c:minorTickMark val="none"/>
        <c:tickLblPos val="none"/>
        <c:crossAx val="263330008"/>
        <c:crosses val="autoZero"/>
        <c:auto val="1"/>
        <c:lblOffset val="100"/>
        <c:baseTimeUnit val="years"/>
      </c:dateAx>
      <c:valAx>
        <c:axId val="263330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332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116.28</c:v>
                </c:pt>
                <c:pt idx="1">
                  <c:v>104</c:v>
                </c:pt>
                <c:pt idx="2">
                  <c:v>107.89</c:v>
                </c:pt>
                <c:pt idx="3">
                  <c:v>98.64</c:v>
                </c:pt>
                <c:pt idx="4">
                  <c:v>104.41</c:v>
                </c:pt>
              </c:numCache>
            </c:numRef>
          </c:val>
          <c:extLst xmlns:c16r2="http://schemas.microsoft.com/office/drawing/2015/06/chart">
            <c:ext xmlns:c16="http://schemas.microsoft.com/office/drawing/2014/chart" uri="{C3380CC4-5D6E-409C-BE32-E72D297353CC}">
              <c16:uniqueId val="{00000000-0CB6-4663-8AB7-A575BFC04CAE}"/>
            </c:ext>
          </c:extLst>
        </c:ser>
        <c:dLbls>
          <c:showLegendKey val="0"/>
          <c:showVal val="0"/>
          <c:showCatName val="0"/>
          <c:showSerName val="0"/>
          <c:showPercent val="0"/>
          <c:showBubbleSize val="0"/>
        </c:dLbls>
        <c:gapWidth val="150"/>
        <c:axId val="263331184"/>
        <c:axId val="26333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0CB6-4663-8AB7-A575BFC04CAE}"/>
            </c:ext>
          </c:extLst>
        </c:ser>
        <c:dLbls>
          <c:showLegendKey val="0"/>
          <c:showVal val="0"/>
          <c:showCatName val="0"/>
          <c:showSerName val="0"/>
          <c:showPercent val="0"/>
          <c:showBubbleSize val="0"/>
        </c:dLbls>
        <c:marker val="1"/>
        <c:smooth val="0"/>
        <c:axId val="263331184"/>
        <c:axId val="263331576"/>
      </c:lineChart>
      <c:dateAx>
        <c:axId val="263331184"/>
        <c:scaling>
          <c:orientation val="minMax"/>
        </c:scaling>
        <c:delete val="1"/>
        <c:axPos val="b"/>
        <c:numFmt formatCode="ge" sourceLinked="1"/>
        <c:majorTickMark val="none"/>
        <c:minorTickMark val="none"/>
        <c:tickLblPos val="none"/>
        <c:crossAx val="263331576"/>
        <c:crosses val="autoZero"/>
        <c:auto val="1"/>
        <c:lblOffset val="100"/>
        <c:baseTimeUnit val="years"/>
      </c:dateAx>
      <c:valAx>
        <c:axId val="26333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33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154</c:v>
                </c:pt>
                <c:pt idx="1">
                  <c:v>172.15</c:v>
                </c:pt>
                <c:pt idx="2">
                  <c:v>165.8</c:v>
                </c:pt>
                <c:pt idx="3">
                  <c:v>181.32</c:v>
                </c:pt>
                <c:pt idx="4">
                  <c:v>169.62</c:v>
                </c:pt>
              </c:numCache>
            </c:numRef>
          </c:val>
          <c:extLst xmlns:c16r2="http://schemas.microsoft.com/office/drawing/2015/06/chart">
            <c:ext xmlns:c16="http://schemas.microsoft.com/office/drawing/2014/chart" uri="{C3380CC4-5D6E-409C-BE32-E72D297353CC}">
              <c16:uniqueId val="{00000000-9564-42C7-9E78-3B41268E6BBF}"/>
            </c:ext>
          </c:extLst>
        </c:ser>
        <c:dLbls>
          <c:showLegendKey val="0"/>
          <c:showVal val="0"/>
          <c:showCatName val="0"/>
          <c:showSerName val="0"/>
          <c:showPercent val="0"/>
          <c:showBubbleSize val="0"/>
        </c:dLbls>
        <c:gapWidth val="150"/>
        <c:axId val="263332752"/>
        <c:axId val="30563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9564-42C7-9E78-3B41268E6BBF}"/>
            </c:ext>
          </c:extLst>
        </c:ser>
        <c:dLbls>
          <c:showLegendKey val="0"/>
          <c:showVal val="0"/>
          <c:showCatName val="0"/>
          <c:showSerName val="0"/>
          <c:showPercent val="0"/>
          <c:showBubbleSize val="0"/>
        </c:dLbls>
        <c:marker val="1"/>
        <c:smooth val="0"/>
        <c:axId val="263332752"/>
        <c:axId val="305635216"/>
      </c:lineChart>
      <c:dateAx>
        <c:axId val="263332752"/>
        <c:scaling>
          <c:orientation val="minMax"/>
        </c:scaling>
        <c:delete val="1"/>
        <c:axPos val="b"/>
        <c:numFmt formatCode="ge" sourceLinked="1"/>
        <c:majorTickMark val="none"/>
        <c:minorTickMark val="none"/>
        <c:tickLblPos val="none"/>
        <c:crossAx val="305635216"/>
        <c:crosses val="autoZero"/>
        <c:auto val="1"/>
        <c:lblOffset val="100"/>
        <c:baseTimeUnit val="years"/>
      </c:dateAx>
      <c:valAx>
        <c:axId val="30563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33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49" zoomScale="115" zoomScaleNormal="115" workbookViewId="0">
      <selection activeCell="BK69" sqref="BK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高石市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57932</v>
      </c>
      <c r="AM8" s="59"/>
      <c r="AN8" s="59"/>
      <c r="AO8" s="59"/>
      <c r="AP8" s="59"/>
      <c r="AQ8" s="59"/>
      <c r="AR8" s="59"/>
      <c r="AS8" s="59"/>
      <c r="AT8" s="50">
        <f>データ!$S$6</f>
        <v>11.3</v>
      </c>
      <c r="AU8" s="51"/>
      <c r="AV8" s="51"/>
      <c r="AW8" s="51"/>
      <c r="AX8" s="51"/>
      <c r="AY8" s="51"/>
      <c r="AZ8" s="51"/>
      <c r="BA8" s="51"/>
      <c r="BB8" s="52">
        <f>データ!$T$6</f>
        <v>5126.7299999999996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72.25</v>
      </c>
      <c r="J10" s="51"/>
      <c r="K10" s="51"/>
      <c r="L10" s="51"/>
      <c r="M10" s="51"/>
      <c r="N10" s="51"/>
      <c r="O10" s="62"/>
      <c r="P10" s="52">
        <f>データ!$P$6</f>
        <v>100</v>
      </c>
      <c r="Q10" s="52"/>
      <c r="R10" s="52"/>
      <c r="S10" s="52"/>
      <c r="T10" s="52"/>
      <c r="U10" s="52"/>
      <c r="V10" s="52"/>
      <c r="W10" s="59">
        <f>データ!$Q$6</f>
        <v>2793</v>
      </c>
      <c r="X10" s="59"/>
      <c r="Y10" s="59"/>
      <c r="Z10" s="59"/>
      <c r="AA10" s="59"/>
      <c r="AB10" s="59"/>
      <c r="AC10" s="59"/>
      <c r="AD10" s="2"/>
      <c r="AE10" s="2"/>
      <c r="AF10" s="2"/>
      <c r="AG10" s="2"/>
      <c r="AH10" s="4"/>
      <c r="AI10" s="4"/>
      <c r="AJ10" s="4"/>
      <c r="AK10" s="4"/>
      <c r="AL10" s="59">
        <f>データ!$U$6</f>
        <v>58183</v>
      </c>
      <c r="AM10" s="59"/>
      <c r="AN10" s="59"/>
      <c r="AO10" s="59"/>
      <c r="AP10" s="59"/>
      <c r="AQ10" s="59"/>
      <c r="AR10" s="59"/>
      <c r="AS10" s="59"/>
      <c r="AT10" s="50">
        <f>データ!$V$6</f>
        <v>11.77</v>
      </c>
      <c r="AU10" s="51"/>
      <c r="AV10" s="51"/>
      <c r="AW10" s="51"/>
      <c r="AX10" s="51"/>
      <c r="AY10" s="51"/>
      <c r="AZ10" s="51"/>
      <c r="BA10" s="51"/>
      <c r="BB10" s="52">
        <f>データ!$W$6</f>
        <v>4943.33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DR440vMUzp5iSBGTmOpghNZmmOTtXvfU2gH/ibqDiV3/GikBw1DYsDkGsYmjK0seF6bV14/6Dk5SSUDT3ne4Q==" saltValue="STg/Ny0kjZ3buMQg4C1QC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272256</v>
      </c>
      <c r="D6" s="33">
        <f t="shared" si="3"/>
        <v>46</v>
      </c>
      <c r="E6" s="33">
        <f t="shared" si="3"/>
        <v>1</v>
      </c>
      <c r="F6" s="33">
        <f t="shared" si="3"/>
        <v>0</v>
      </c>
      <c r="G6" s="33">
        <f t="shared" si="3"/>
        <v>1</v>
      </c>
      <c r="H6" s="33" t="str">
        <f t="shared" si="3"/>
        <v>大阪府　高石市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72.25</v>
      </c>
      <c r="P6" s="34">
        <f t="shared" si="3"/>
        <v>100</v>
      </c>
      <c r="Q6" s="34">
        <f t="shared" si="3"/>
        <v>2793</v>
      </c>
      <c r="R6" s="34">
        <f t="shared" si="3"/>
        <v>57932</v>
      </c>
      <c r="S6" s="34">
        <f t="shared" si="3"/>
        <v>11.3</v>
      </c>
      <c r="T6" s="34">
        <f t="shared" si="3"/>
        <v>5126.7299999999996</v>
      </c>
      <c r="U6" s="34">
        <f t="shared" si="3"/>
        <v>58183</v>
      </c>
      <c r="V6" s="34">
        <f t="shared" si="3"/>
        <v>11.77</v>
      </c>
      <c r="W6" s="34">
        <f t="shared" si="3"/>
        <v>4943.33</v>
      </c>
      <c r="X6" s="35">
        <f>IF(X7="",NA(),X7)</f>
        <v>124.94</v>
      </c>
      <c r="Y6" s="35">
        <f t="shared" ref="Y6:AG6" si="4">IF(Y7="",NA(),Y7)</f>
        <v>109.47</v>
      </c>
      <c r="Z6" s="35">
        <f t="shared" si="4"/>
        <v>113.6</v>
      </c>
      <c r="AA6" s="35">
        <f t="shared" si="4"/>
        <v>105.13</v>
      </c>
      <c r="AB6" s="35">
        <f t="shared" si="4"/>
        <v>110.58</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757.3</v>
      </c>
      <c r="AU6" s="35">
        <f t="shared" ref="AU6:BC6" si="6">IF(AU7="",NA(),AU7)</f>
        <v>469.76</v>
      </c>
      <c r="AV6" s="35">
        <f t="shared" si="6"/>
        <v>519.69000000000005</v>
      </c>
      <c r="AW6" s="35">
        <f t="shared" si="6"/>
        <v>479.24</v>
      </c>
      <c r="AX6" s="35">
        <f t="shared" si="6"/>
        <v>624.42999999999995</v>
      </c>
      <c r="AY6" s="35">
        <f t="shared" si="6"/>
        <v>739.59</v>
      </c>
      <c r="AZ6" s="35">
        <f t="shared" si="6"/>
        <v>335.95</v>
      </c>
      <c r="BA6" s="35">
        <f t="shared" si="6"/>
        <v>346.59</v>
      </c>
      <c r="BB6" s="35">
        <f t="shared" si="6"/>
        <v>357.82</v>
      </c>
      <c r="BC6" s="35">
        <f t="shared" si="6"/>
        <v>355.5</v>
      </c>
      <c r="BD6" s="34" t="str">
        <f>IF(BD7="","",IF(BD7="-","【-】","【"&amp;SUBSTITUTE(TEXT(BD7,"#,##0.00"),"-","△")&amp;"】"))</f>
        <v>【264.34】</v>
      </c>
      <c r="BE6" s="35">
        <f>IF(BE7="",NA(),BE7)</f>
        <v>83.77</v>
      </c>
      <c r="BF6" s="35">
        <f t="shared" ref="BF6:BN6" si="7">IF(BF7="",NA(),BF7)</f>
        <v>84.5</v>
      </c>
      <c r="BG6" s="35">
        <f t="shared" si="7"/>
        <v>89.43</v>
      </c>
      <c r="BH6" s="35">
        <f t="shared" si="7"/>
        <v>94.78</v>
      </c>
      <c r="BI6" s="35">
        <f t="shared" si="7"/>
        <v>106.18</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116.28</v>
      </c>
      <c r="BQ6" s="35">
        <f t="shared" ref="BQ6:BY6" si="8">IF(BQ7="",NA(),BQ7)</f>
        <v>104</v>
      </c>
      <c r="BR6" s="35">
        <f t="shared" si="8"/>
        <v>107.89</v>
      </c>
      <c r="BS6" s="35">
        <f t="shared" si="8"/>
        <v>98.64</v>
      </c>
      <c r="BT6" s="35">
        <f t="shared" si="8"/>
        <v>104.41</v>
      </c>
      <c r="BU6" s="35">
        <f t="shared" si="8"/>
        <v>99.46</v>
      </c>
      <c r="BV6" s="35">
        <f t="shared" si="8"/>
        <v>105.21</v>
      </c>
      <c r="BW6" s="35">
        <f t="shared" si="8"/>
        <v>105.71</v>
      </c>
      <c r="BX6" s="35">
        <f t="shared" si="8"/>
        <v>106.01</v>
      </c>
      <c r="BY6" s="35">
        <f t="shared" si="8"/>
        <v>104.57</v>
      </c>
      <c r="BZ6" s="34" t="str">
        <f>IF(BZ7="","",IF(BZ7="-","【-】","【"&amp;SUBSTITUTE(TEXT(BZ7,"#,##0.00"),"-","△")&amp;"】"))</f>
        <v>【104.36】</v>
      </c>
      <c r="CA6" s="35">
        <f>IF(CA7="",NA(),CA7)</f>
        <v>154</v>
      </c>
      <c r="CB6" s="35">
        <f t="shared" ref="CB6:CJ6" si="9">IF(CB7="",NA(),CB7)</f>
        <v>172.15</v>
      </c>
      <c r="CC6" s="35">
        <f t="shared" si="9"/>
        <v>165.8</v>
      </c>
      <c r="CD6" s="35">
        <f t="shared" si="9"/>
        <v>181.32</v>
      </c>
      <c r="CE6" s="35">
        <f t="shared" si="9"/>
        <v>169.62</v>
      </c>
      <c r="CF6" s="35">
        <f t="shared" si="9"/>
        <v>171.78</v>
      </c>
      <c r="CG6" s="35">
        <f t="shared" si="9"/>
        <v>162.59</v>
      </c>
      <c r="CH6" s="35">
        <f t="shared" si="9"/>
        <v>162.15</v>
      </c>
      <c r="CI6" s="35">
        <f t="shared" si="9"/>
        <v>162.24</v>
      </c>
      <c r="CJ6" s="35">
        <f t="shared" si="9"/>
        <v>165.47</v>
      </c>
      <c r="CK6" s="34" t="str">
        <f>IF(CK7="","",IF(CK7="-","【-】","【"&amp;SUBSTITUTE(TEXT(CK7,"#,##0.00"),"-","△")&amp;"】"))</f>
        <v>【165.71】</v>
      </c>
      <c r="CL6" s="35">
        <f>IF(CL7="",NA(),CL7)</f>
        <v>51.69</v>
      </c>
      <c r="CM6" s="35">
        <f t="shared" ref="CM6:CU6" si="10">IF(CM7="",NA(),CM7)</f>
        <v>51.38</v>
      </c>
      <c r="CN6" s="35">
        <f t="shared" si="10"/>
        <v>51.29</v>
      </c>
      <c r="CO6" s="35">
        <f t="shared" si="10"/>
        <v>51.15</v>
      </c>
      <c r="CP6" s="35">
        <f t="shared" si="10"/>
        <v>50.8</v>
      </c>
      <c r="CQ6" s="35">
        <f t="shared" si="10"/>
        <v>59.68</v>
      </c>
      <c r="CR6" s="35">
        <f t="shared" si="10"/>
        <v>59.17</v>
      </c>
      <c r="CS6" s="35">
        <f t="shared" si="10"/>
        <v>59.34</v>
      </c>
      <c r="CT6" s="35">
        <f t="shared" si="10"/>
        <v>59.11</v>
      </c>
      <c r="CU6" s="35">
        <f t="shared" si="10"/>
        <v>59.74</v>
      </c>
      <c r="CV6" s="34" t="str">
        <f>IF(CV7="","",IF(CV7="-","【-】","【"&amp;SUBSTITUTE(TEXT(CV7,"#,##0.00"),"-","△")&amp;"】"))</f>
        <v>【60.41】</v>
      </c>
      <c r="CW6" s="35">
        <f>IF(CW7="",NA(),CW7)</f>
        <v>93</v>
      </c>
      <c r="CX6" s="35">
        <f t="shared" ref="CX6:DF6" si="11">IF(CX7="",NA(),CX7)</f>
        <v>91.82</v>
      </c>
      <c r="CY6" s="35">
        <f t="shared" si="11"/>
        <v>91.19</v>
      </c>
      <c r="CZ6" s="35">
        <f t="shared" si="11"/>
        <v>91.76</v>
      </c>
      <c r="DA6" s="35">
        <f t="shared" si="11"/>
        <v>91.39</v>
      </c>
      <c r="DB6" s="35">
        <f t="shared" si="11"/>
        <v>87.63</v>
      </c>
      <c r="DC6" s="35">
        <f t="shared" si="11"/>
        <v>87.6</v>
      </c>
      <c r="DD6" s="35">
        <f t="shared" si="11"/>
        <v>87.74</v>
      </c>
      <c r="DE6" s="35">
        <f t="shared" si="11"/>
        <v>87.91</v>
      </c>
      <c r="DF6" s="35">
        <f t="shared" si="11"/>
        <v>87.28</v>
      </c>
      <c r="DG6" s="34" t="str">
        <f>IF(DG7="","",IF(DG7="-","【-】","【"&amp;SUBSTITUTE(TEXT(DG7,"#,##0.00"),"-","△")&amp;"】"))</f>
        <v>【89.93】</v>
      </c>
      <c r="DH6" s="35">
        <f>IF(DH7="",NA(),DH7)</f>
        <v>53.95</v>
      </c>
      <c r="DI6" s="35">
        <f t="shared" ref="DI6:DQ6" si="12">IF(DI7="",NA(),DI7)</f>
        <v>60.21</v>
      </c>
      <c r="DJ6" s="35">
        <f t="shared" si="12"/>
        <v>60.3</v>
      </c>
      <c r="DK6" s="35">
        <f t="shared" si="12"/>
        <v>60.24</v>
      </c>
      <c r="DL6" s="35">
        <f t="shared" si="12"/>
        <v>59.76</v>
      </c>
      <c r="DM6" s="35">
        <f t="shared" si="12"/>
        <v>39.65</v>
      </c>
      <c r="DN6" s="35">
        <f t="shared" si="12"/>
        <v>45.25</v>
      </c>
      <c r="DO6" s="35">
        <f t="shared" si="12"/>
        <v>46.27</v>
      </c>
      <c r="DP6" s="35">
        <f t="shared" si="12"/>
        <v>46.88</v>
      </c>
      <c r="DQ6" s="35">
        <f t="shared" si="12"/>
        <v>46.94</v>
      </c>
      <c r="DR6" s="34" t="str">
        <f>IF(DR7="","",IF(DR7="-","【-】","【"&amp;SUBSTITUTE(TEXT(DR7,"#,##0.00"),"-","△")&amp;"】"))</f>
        <v>【48.12】</v>
      </c>
      <c r="DS6" s="35">
        <f>IF(DS7="",NA(),DS7)</f>
        <v>18.649999999999999</v>
      </c>
      <c r="DT6" s="35">
        <f t="shared" ref="DT6:EB6" si="13">IF(DT7="",NA(),DT7)</f>
        <v>22.86</v>
      </c>
      <c r="DU6" s="35">
        <f t="shared" si="13"/>
        <v>25.98</v>
      </c>
      <c r="DV6" s="35">
        <f t="shared" si="13"/>
        <v>27.01</v>
      </c>
      <c r="DW6" s="35">
        <f t="shared" si="13"/>
        <v>30.1</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0.93</v>
      </c>
      <c r="EE6" s="35">
        <f t="shared" ref="EE6:EM6" si="14">IF(EE7="",NA(),EE7)</f>
        <v>1.1599999999999999</v>
      </c>
      <c r="EF6" s="35">
        <f t="shared" si="14"/>
        <v>1.37</v>
      </c>
      <c r="EG6" s="35">
        <f t="shared" si="14"/>
        <v>1.86</v>
      </c>
      <c r="EH6" s="35">
        <f t="shared" si="14"/>
        <v>2.1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272256</v>
      </c>
      <c r="D7" s="37">
        <v>46</v>
      </c>
      <c r="E7" s="37">
        <v>1</v>
      </c>
      <c r="F7" s="37">
        <v>0</v>
      </c>
      <c r="G7" s="37">
        <v>1</v>
      </c>
      <c r="H7" s="37" t="s">
        <v>105</v>
      </c>
      <c r="I7" s="37" t="s">
        <v>106</v>
      </c>
      <c r="J7" s="37" t="s">
        <v>107</v>
      </c>
      <c r="K7" s="37" t="s">
        <v>108</v>
      </c>
      <c r="L7" s="37" t="s">
        <v>109</v>
      </c>
      <c r="M7" s="37" t="s">
        <v>110</v>
      </c>
      <c r="N7" s="38" t="s">
        <v>111</v>
      </c>
      <c r="O7" s="38">
        <v>72.25</v>
      </c>
      <c r="P7" s="38">
        <v>100</v>
      </c>
      <c r="Q7" s="38">
        <v>2793</v>
      </c>
      <c r="R7" s="38">
        <v>57932</v>
      </c>
      <c r="S7" s="38">
        <v>11.3</v>
      </c>
      <c r="T7" s="38">
        <v>5126.7299999999996</v>
      </c>
      <c r="U7" s="38">
        <v>58183</v>
      </c>
      <c r="V7" s="38">
        <v>11.77</v>
      </c>
      <c r="W7" s="38">
        <v>4943.33</v>
      </c>
      <c r="X7" s="38">
        <v>124.94</v>
      </c>
      <c r="Y7" s="38">
        <v>109.47</v>
      </c>
      <c r="Z7" s="38">
        <v>113.6</v>
      </c>
      <c r="AA7" s="38">
        <v>105.13</v>
      </c>
      <c r="AB7" s="38">
        <v>110.58</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757.3</v>
      </c>
      <c r="AU7" s="38">
        <v>469.76</v>
      </c>
      <c r="AV7" s="38">
        <v>519.69000000000005</v>
      </c>
      <c r="AW7" s="38">
        <v>479.24</v>
      </c>
      <c r="AX7" s="38">
        <v>624.42999999999995</v>
      </c>
      <c r="AY7" s="38">
        <v>739.59</v>
      </c>
      <c r="AZ7" s="38">
        <v>335.95</v>
      </c>
      <c r="BA7" s="38">
        <v>346.59</v>
      </c>
      <c r="BB7" s="38">
        <v>357.82</v>
      </c>
      <c r="BC7" s="38">
        <v>355.5</v>
      </c>
      <c r="BD7" s="38">
        <v>264.33999999999997</v>
      </c>
      <c r="BE7" s="38">
        <v>83.77</v>
      </c>
      <c r="BF7" s="38">
        <v>84.5</v>
      </c>
      <c r="BG7" s="38">
        <v>89.43</v>
      </c>
      <c r="BH7" s="38">
        <v>94.78</v>
      </c>
      <c r="BI7" s="38">
        <v>106.18</v>
      </c>
      <c r="BJ7" s="38">
        <v>324.08999999999997</v>
      </c>
      <c r="BK7" s="38">
        <v>319.82</v>
      </c>
      <c r="BL7" s="38">
        <v>312.02999999999997</v>
      </c>
      <c r="BM7" s="38">
        <v>307.45999999999998</v>
      </c>
      <c r="BN7" s="38">
        <v>312.58</v>
      </c>
      <c r="BO7" s="38">
        <v>274.27</v>
      </c>
      <c r="BP7" s="38">
        <v>116.28</v>
      </c>
      <c r="BQ7" s="38">
        <v>104</v>
      </c>
      <c r="BR7" s="38">
        <v>107.89</v>
      </c>
      <c r="BS7" s="38">
        <v>98.64</v>
      </c>
      <c r="BT7" s="38">
        <v>104.41</v>
      </c>
      <c r="BU7" s="38">
        <v>99.46</v>
      </c>
      <c r="BV7" s="38">
        <v>105.21</v>
      </c>
      <c r="BW7" s="38">
        <v>105.71</v>
      </c>
      <c r="BX7" s="38">
        <v>106.01</v>
      </c>
      <c r="BY7" s="38">
        <v>104.57</v>
      </c>
      <c r="BZ7" s="38">
        <v>104.36</v>
      </c>
      <c r="CA7" s="38">
        <v>154</v>
      </c>
      <c r="CB7" s="38">
        <v>172.15</v>
      </c>
      <c r="CC7" s="38">
        <v>165.8</v>
      </c>
      <c r="CD7" s="38">
        <v>181.32</v>
      </c>
      <c r="CE7" s="38">
        <v>169.62</v>
      </c>
      <c r="CF7" s="38">
        <v>171.78</v>
      </c>
      <c r="CG7" s="38">
        <v>162.59</v>
      </c>
      <c r="CH7" s="38">
        <v>162.15</v>
      </c>
      <c r="CI7" s="38">
        <v>162.24</v>
      </c>
      <c r="CJ7" s="38">
        <v>165.47</v>
      </c>
      <c r="CK7" s="38">
        <v>165.71</v>
      </c>
      <c r="CL7" s="38">
        <v>51.69</v>
      </c>
      <c r="CM7" s="38">
        <v>51.38</v>
      </c>
      <c r="CN7" s="38">
        <v>51.29</v>
      </c>
      <c r="CO7" s="38">
        <v>51.15</v>
      </c>
      <c r="CP7" s="38">
        <v>50.8</v>
      </c>
      <c r="CQ7" s="38">
        <v>59.68</v>
      </c>
      <c r="CR7" s="38">
        <v>59.17</v>
      </c>
      <c r="CS7" s="38">
        <v>59.34</v>
      </c>
      <c r="CT7" s="38">
        <v>59.11</v>
      </c>
      <c r="CU7" s="38">
        <v>59.74</v>
      </c>
      <c r="CV7" s="38">
        <v>60.41</v>
      </c>
      <c r="CW7" s="38">
        <v>93</v>
      </c>
      <c r="CX7" s="38">
        <v>91.82</v>
      </c>
      <c r="CY7" s="38">
        <v>91.19</v>
      </c>
      <c r="CZ7" s="38">
        <v>91.76</v>
      </c>
      <c r="DA7" s="38">
        <v>91.39</v>
      </c>
      <c r="DB7" s="38">
        <v>87.63</v>
      </c>
      <c r="DC7" s="38">
        <v>87.6</v>
      </c>
      <c r="DD7" s="38">
        <v>87.74</v>
      </c>
      <c r="DE7" s="38">
        <v>87.91</v>
      </c>
      <c r="DF7" s="38">
        <v>87.28</v>
      </c>
      <c r="DG7" s="38">
        <v>89.93</v>
      </c>
      <c r="DH7" s="38">
        <v>53.95</v>
      </c>
      <c r="DI7" s="38">
        <v>60.21</v>
      </c>
      <c r="DJ7" s="38">
        <v>60.3</v>
      </c>
      <c r="DK7" s="38">
        <v>60.24</v>
      </c>
      <c r="DL7" s="38">
        <v>59.76</v>
      </c>
      <c r="DM7" s="38">
        <v>39.65</v>
      </c>
      <c r="DN7" s="38">
        <v>45.25</v>
      </c>
      <c r="DO7" s="38">
        <v>46.27</v>
      </c>
      <c r="DP7" s="38">
        <v>46.88</v>
      </c>
      <c r="DQ7" s="38">
        <v>46.94</v>
      </c>
      <c r="DR7" s="38">
        <v>48.12</v>
      </c>
      <c r="DS7" s="38">
        <v>18.649999999999999</v>
      </c>
      <c r="DT7" s="38">
        <v>22.86</v>
      </c>
      <c r="DU7" s="38">
        <v>25.98</v>
      </c>
      <c r="DV7" s="38">
        <v>27.01</v>
      </c>
      <c r="DW7" s="38">
        <v>30.1</v>
      </c>
      <c r="DX7" s="38">
        <v>9.7100000000000009</v>
      </c>
      <c r="DY7" s="38">
        <v>10.71</v>
      </c>
      <c r="DZ7" s="38">
        <v>10.93</v>
      </c>
      <c r="EA7" s="38">
        <v>13.39</v>
      </c>
      <c r="EB7" s="38">
        <v>14.48</v>
      </c>
      <c r="EC7" s="38">
        <v>15.89</v>
      </c>
      <c r="ED7" s="38">
        <v>0.93</v>
      </c>
      <c r="EE7" s="38">
        <v>1.1599999999999999</v>
      </c>
      <c r="EF7" s="38">
        <v>1.37</v>
      </c>
      <c r="EG7" s="38">
        <v>1.86</v>
      </c>
      <c r="EH7" s="38">
        <v>2.1</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塚本　かな</cp:lastModifiedBy>
  <cp:lastPrinted>2019-01-23T07:43:18Z</cp:lastPrinted>
  <dcterms:created xsi:type="dcterms:W3CDTF">2018-12-03T08:34:18Z</dcterms:created>
  <dcterms:modified xsi:type="dcterms:W3CDTF">2019-01-23T07:43:19Z</dcterms:modified>
  <cp:category/>
</cp:coreProperties>
</file>